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_環境係\Ｉ_生活安全\06生活環境\02一般\05地球温暖化防止関係書\12_自家消費型住宅用太陽光発電設備等導入補助事業（県事業）\★播磨町自家消費型住宅用太陽光発電設備等導入鵜補助金交付要綱\02_要綱制定\"/>
    </mc:Choice>
  </mc:AlternateContent>
  <xr:revisionPtr revIDLastSave="0" documentId="13_ncr:1_{35E8C469-90E7-48CC-96D2-85CC11D57BE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<sst xmlns="http://schemas.openxmlformats.org/spreadsheetml/2006/main" count="186" uniqueCount="93">
  <si>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</si>
  <si>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</si>
  <si>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</si>
  <si>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</si>
  <si>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</si>
  <si>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</si>
  <si>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</si>
  <si>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</si>
  <si>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</si>
  <si>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</si>
  <si>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</si>
  <si>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</si>
  <si>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</si>
  <si>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</si>
  <si>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</si>
  <si>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</si>
  <si>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</si>
  <si>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</si>
  <si>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</si>
  <si>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</si>
  <si>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</si>
  <si>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</si>
  <si>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</si>
  <si>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</si>
  <si>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</si>
  <si>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</si>
  <si>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</si>
  <si>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</si>
  <si>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</si>
  <si>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</si>
  <si>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</si>
  <si>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</si>
  <si>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</si>
  <si>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</si>
  <si>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</si>
  <si>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</si>
  <si>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</si>
  <si>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</si>
  <si>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</si>
  <si>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</si>
  <si>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</si>
  <si>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</si>
  <si>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</si>
  <si>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</si>
  <si>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</si>
  <si>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</si>
  <si>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</si>
  <si>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</si>
  <si>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</si>
  <si>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</si>
  <si>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</si>
  <si>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</si>
  <si>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</si>
  <si>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</si>
  <si>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</si>
  <si>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</si>
  <si>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</si>
  <si>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</si>
  <si>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</si>
  <si>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</si>
  <si>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</si>
  <si>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</si>
  <si>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</si>
  <si>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</si>
  <si>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</si>
  <si>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</si>
  <si>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</si>
  <si>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</si>
  <si>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</si>
  <si>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</si>
  <si>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</si>
  <si>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</si>
  <si>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</si>
  <si>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</si>
  <si>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</si>
  <si>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</si>
  <si>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</si>
  <si>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FIT制度
利用について</t>
    <rPh sb="3" eb="5">
      <t>セイド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</si>
  <si>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</si>
  <si>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定置用蓄電地</t>
    <rPh sb="0" eb="3">
      <t>テイチヨウ</t>
    </rPh>
    <rPh sb="3" eb="6">
      <t>チクデンチ</t>
    </rPh>
    <phoneticPr fontId="6"/>
  </si>
  <si>
    <t>国の補助金等
の利用状況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</si>
  <si>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補助金名
（有の場合）</t>
    <rPh sb="0" eb="1">
      <t>ホ</t>
    </rPh>
    <rPh sb="1" eb="2">
      <t>スケ</t>
    </rPh>
    <rPh sb="2" eb="3">
      <t>カネ</t>
    </rPh>
    <rPh sb="3" eb="4">
      <t>メイ</t>
    </rPh>
    <rPh sb="6" eb="7">
      <t>ア</t>
    </rPh>
    <rPh sb="8" eb="10">
      <t>バアイ</t>
    </rPh>
    <phoneticPr fontId="6"/>
  </si>
  <si>
    <t>状況
（有の場合）</t>
    <rPh sb="0" eb="1">
      <t>ジョウ</t>
    </rPh>
    <rPh sb="1" eb="2">
      <t>キョウ</t>
    </rPh>
    <rPh sb="4" eb="5">
      <t>ア</t>
    </rPh>
    <rPh sb="6" eb="8">
      <t>バアイ</t>
    </rPh>
    <phoneticPr fontId="6"/>
  </si>
  <si>
    <t>利用有無</t>
    <rPh sb="0" eb="1">
      <t>リ</t>
    </rPh>
    <rPh sb="1" eb="2">
      <t>ヨウ</t>
    </rPh>
    <rPh sb="2" eb="3">
      <t>ユウ</t>
    </rPh>
    <rPh sb="3" eb="4">
      <t>ム</t>
    </rPh>
    <phoneticPr fontId="6"/>
  </si>
  <si>
    <t>②年間自家
消費量見込み</t>
    <rPh sb="1" eb="3">
      <t>ネンカン</t>
    </rPh>
    <rPh sb="3" eb="5">
      <t>ジカ</t>
    </rPh>
    <rPh sb="6" eb="8">
      <t>ショウヒ</t>
    </rPh>
    <rPh sb="8" eb="9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</si>
  <si>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6" eb="8">
      <t>ミコ</t>
    </rPh>
    <phoneticPr fontId="2"/>
  </si>
  <si>
    <t>補 助 金 の 額【(F)×1/3×(C)】
※ただし、(C)が5.0kWhを超える場合は5.0kWhで計算（千円未満切り捨て）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5" eb="59">
      <t>センエンミマン</t>
    </rPh>
    <rPh sb="59" eb="60">
      <t>キ</t>
    </rPh>
    <rPh sb="61" eb="62">
      <t>ス</t>
    </rPh>
    <phoneticPr fontId="6"/>
  </si>
  <si>
    <t>定置用
蓄電地</t>
    <rPh sb="0" eb="2">
      <t>テイチ</t>
    </rPh>
    <rPh sb="2" eb="3">
      <t>ヨウ</t>
    </rPh>
    <rPh sb="4" eb="7">
      <t>チクデンチ</t>
    </rPh>
    <phoneticPr fontId="6"/>
  </si>
  <si>
    <t>余剰電力の
売電有無</t>
    <rPh sb="0" eb="2">
      <t>ヨジョウ</t>
    </rPh>
    <rPh sb="2" eb="4">
      <t>デンリョク</t>
    </rPh>
    <rPh sb="6" eb="8">
      <t>バイデン</t>
    </rPh>
    <rPh sb="8" eb="10">
      <t>ウム</t>
    </rPh>
    <phoneticPr fontId="6"/>
  </si>
  <si>
    <t>確認事項
（有の場合）</t>
    <rPh sb="0" eb="1">
      <t>アキラ</t>
    </rPh>
    <rPh sb="1" eb="2">
      <t>ニン</t>
    </rPh>
    <rPh sb="2" eb="3">
      <t>コト</t>
    </rPh>
    <rPh sb="3" eb="4">
      <t>コウ</t>
    </rPh>
    <rPh sb="6" eb="7">
      <t>ア</t>
    </rPh>
    <rPh sb="8" eb="10">
      <t>バアイ</t>
    </rPh>
    <phoneticPr fontId="6"/>
  </si>
  <si>
    <t>設備の
設置場所</t>
    <phoneticPr fontId="6"/>
  </si>
  <si>
    <t>売電先
（有の場合）</t>
    <rPh sb="0" eb="2">
      <t>バイデン</t>
    </rPh>
    <rPh sb="2" eb="3">
      <t>サキ</t>
    </rPh>
    <rPh sb="5" eb="6">
      <t>ア</t>
    </rPh>
    <rPh sb="7" eb="9">
      <t>バアイ</t>
    </rPh>
    <phoneticPr fontId="6"/>
  </si>
  <si>
    <t>様式第1号の4（第3条関係）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</si>
</sst>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38" fontId="5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38" fontId="5" fillId="2" borderId="3" xfId="0" applyNumberFormat="1" applyFont="1" applyFill="1" applyBorder="1" applyAlignment="1" applyProtection="1">
      <alignment horizontal="center" vertical="center" shrinkToFit="1"/>
      <protection hidden="1"/>
    </xf>
    <xf numFmtId="38" fontId="5" fillId="2" borderId="4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center" vertical="center"/>
      <protection hidden="1"/>
    </xf>
    <xf numFmtId="38" fontId="5" fillId="2" borderId="11" xfId="1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6</xdr:row>
          <xdr:rowOff>33338</xdr:rowOff>
        </xdr:from>
        <xdr:to>
          <xdr:col>6</xdr:col>
          <xdr:colOff>14288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6</xdr:row>
          <xdr:rowOff>33338</xdr:rowOff>
        </xdr:from>
        <xdr:to>
          <xdr:col>20</xdr:col>
          <xdr:colOff>23813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25</xdr:row>
          <xdr:rowOff>52388</xdr:rowOff>
        </xdr:from>
        <xdr:to>
          <xdr:col>12</xdr:col>
          <xdr:colOff>71438</xdr:colOff>
          <xdr:row>25</xdr:row>
          <xdr:rowOff>338138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25</xdr:row>
          <xdr:rowOff>52388</xdr:rowOff>
        </xdr:from>
        <xdr:to>
          <xdr:col>14</xdr:col>
          <xdr:colOff>71438</xdr:colOff>
          <xdr:row>25</xdr:row>
          <xdr:rowOff>338138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28</xdr:row>
          <xdr:rowOff>52388</xdr:rowOff>
        </xdr:from>
        <xdr:to>
          <xdr:col>12</xdr:col>
          <xdr:colOff>71438</xdr:colOff>
          <xdr:row>28</xdr:row>
          <xdr:rowOff>338138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13</xdr:row>
          <xdr:rowOff>52388</xdr:rowOff>
        </xdr:from>
        <xdr:to>
          <xdr:col>12</xdr:col>
          <xdr:colOff>71438</xdr:colOff>
          <xdr:row>13</xdr:row>
          <xdr:rowOff>328613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13</xdr:row>
          <xdr:rowOff>52388</xdr:rowOff>
        </xdr:from>
        <xdr:to>
          <xdr:col>14</xdr:col>
          <xdr:colOff>71438</xdr:colOff>
          <xdr:row>13</xdr:row>
          <xdr:rowOff>328613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7</xdr:row>
          <xdr:rowOff>33338</xdr:rowOff>
        </xdr:from>
        <xdr:to>
          <xdr:col>6</xdr:col>
          <xdr:colOff>14288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7</xdr:row>
          <xdr:rowOff>33338</xdr:rowOff>
        </xdr:from>
        <xdr:to>
          <xdr:col>20</xdr:col>
          <xdr:colOff>23813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33</xdr:row>
          <xdr:rowOff>257175</xdr:rowOff>
        </xdr:from>
        <xdr:to>
          <xdr:col>12</xdr:col>
          <xdr:colOff>76200</xdr:colOff>
          <xdr:row>34</xdr:row>
          <xdr:rowOff>276225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6</xdr:row>
          <xdr:rowOff>33338</xdr:rowOff>
        </xdr:from>
        <xdr:to>
          <xdr:col>6</xdr:col>
          <xdr:colOff>14288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6</xdr:row>
          <xdr:rowOff>33338</xdr:rowOff>
        </xdr:from>
        <xdr:to>
          <xdr:col>20</xdr:col>
          <xdr:colOff>23813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25</xdr:row>
          <xdr:rowOff>52388</xdr:rowOff>
        </xdr:from>
        <xdr:to>
          <xdr:col>12</xdr:col>
          <xdr:colOff>61913</xdr:colOff>
          <xdr:row>25</xdr:row>
          <xdr:rowOff>338138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25</xdr:row>
          <xdr:rowOff>52388</xdr:rowOff>
        </xdr:from>
        <xdr:to>
          <xdr:col>14</xdr:col>
          <xdr:colOff>61913</xdr:colOff>
          <xdr:row>25</xdr:row>
          <xdr:rowOff>338138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28</xdr:row>
          <xdr:rowOff>52388</xdr:rowOff>
        </xdr:from>
        <xdr:to>
          <xdr:col>12</xdr:col>
          <xdr:colOff>61913</xdr:colOff>
          <xdr:row>28</xdr:row>
          <xdr:rowOff>338138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13</xdr:row>
          <xdr:rowOff>52388</xdr:rowOff>
        </xdr:from>
        <xdr:to>
          <xdr:col>12</xdr:col>
          <xdr:colOff>61913</xdr:colOff>
          <xdr:row>13</xdr:row>
          <xdr:rowOff>328613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13</xdr:row>
          <xdr:rowOff>52388</xdr:rowOff>
        </xdr:from>
        <xdr:to>
          <xdr:col>14</xdr:col>
          <xdr:colOff>61913</xdr:colOff>
          <xdr:row>13</xdr:row>
          <xdr:rowOff>328613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7</xdr:row>
          <xdr:rowOff>33338</xdr:rowOff>
        </xdr:from>
        <xdr:to>
          <xdr:col>6</xdr:col>
          <xdr:colOff>14288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7</xdr:row>
          <xdr:rowOff>33338</xdr:rowOff>
        </xdr:from>
        <xdr:to>
          <xdr:col>20</xdr:col>
          <xdr:colOff>23813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33338</xdr:colOff>
          <xdr:row>33</xdr:row>
          <xdr:rowOff>261938</xdr:rowOff>
        </xdr:from>
        <xdr:to>
          <xdr:col>12</xdr:col>
          <xdr:colOff>23813</xdr:colOff>
          <xdr:row>35</xdr:row>
          <xdr:rowOff>4763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view="pageBreakPreview" zoomScale="115" zoomScaleNormal="145" zoomScaleSheetLayoutView="115" workbookViewId="0">
      <selection activeCell="B2" sqref="B2:AA2"/>
    </sheetView>
  </sheetViews>
  <sheetFormatPr defaultColWidth="9" defaultRowHeight="12.4" x14ac:dyDescent="0.3"/>
  <cols>
    <col min="1" max="1" width="2.5625" style="1" customWidth="1"/>
    <col min="2" max="5" width="3" style="1" customWidth="1"/>
    <col min="6" max="6" width="3.6875" style="1" customWidth="1"/>
    <col min="7" max="9" width="2.1875" style="1" customWidth="1"/>
    <col min="10" max="18" width="3" style="1" customWidth="1"/>
    <col min="19" max="19" width="2.3125" style="1" customWidth="1"/>
    <col min="20" max="20" width="3.5625" style="1" customWidth="1"/>
    <col min="21" max="26" width="3" style="1" customWidth="1"/>
    <col min="27" max="27" width="5.6875" style="1" customWidth="1"/>
    <col min="28" max="28" width="3.3125" style="1" customWidth="1"/>
    <col min="29" max="16384" width="9" style="1"/>
  </cols>
  <sheetData>
    <row r="1" spans="1:27" ht="17" customHeight="1" x14ac:dyDescent="0.3">
      <c r="A1" s="1" t="s">
        <v>92</v>
      </c>
    </row>
    <row r="2" spans="1:27" ht="14.25" customHeight="1" x14ac:dyDescent="0.3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0.5" customHeight="1" x14ac:dyDescent="0.3"/>
    <row r="4" spans="1:27" ht="27" customHeight="1" x14ac:dyDescent="0.3">
      <c r="B4" s="62" t="s">
        <v>0</v>
      </c>
      <c r="C4" s="62"/>
      <c r="D4" s="62"/>
      <c r="E4" s="62"/>
      <c r="F4" s="62" t="s">
        <v>1</v>
      </c>
      <c r="G4" s="62"/>
      <c r="H4" s="62"/>
      <c r="I4" s="62"/>
      <c r="J4" s="147"/>
      <c r="K4" s="147"/>
      <c r="L4" s="147"/>
      <c r="M4" s="147"/>
      <c r="N4" s="147"/>
      <c r="O4" s="147"/>
      <c r="P4" s="147"/>
      <c r="Q4" s="62" t="s">
        <v>2</v>
      </c>
      <c r="R4" s="62"/>
      <c r="S4" s="62"/>
      <c r="T4" s="62"/>
      <c r="U4" s="147"/>
      <c r="V4" s="147"/>
      <c r="W4" s="147"/>
      <c r="X4" s="147"/>
      <c r="Y4" s="147"/>
      <c r="Z4" s="147"/>
      <c r="AA4" s="147"/>
    </row>
    <row r="5" spans="1:27" ht="27" customHeight="1" x14ac:dyDescent="0.3">
      <c r="B5" s="62"/>
      <c r="C5" s="62"/>
      <c r="D5" s="62"/>
      <c r="E5" s="62"/>
      <c r="F5" s="62" t="s">
        <v>3</v>
      </c>
      <c r="G5" s="62"/>
      <c r="H5" s="62"/>
      <c r="I5" s="62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1:27" ht="27" customHeight="1" x14ac:dyDescent="0.3">
      <c r="B6" s="120" t="s">
        <v>90</v>
      </c>
      <c r="C6" s="107"/>
      <c r="D6" s="107"/>
      <c r="E6" s="107"/>
      <c r="F6" s="134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48"/>
    </row>
    <row r="7" spans="1:27" ht="24" customHeight="1" x14ac:dyDescent="0.3">
      <c r="B7" s="103" t="s">
        <v>4</v>
      </c>
      <c r="C7" s="107"/>
      <c r="D7" s="107"/>
      <c r="E7" s="107"/>
      <c r="F7" s="2"/>
      <c r="G7" s="143" t="s">
        <v>5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3"/>
      <c r="U7" s="144" t="s">
        <v>6</v>
      </c>
      <c r="V7" s="144"/>
      <c r="W7" s="144"/>
      <c r="X7" s="144"/>
      <c r="Y7" s="144"/>
      <c r="Z7" s="144"/>
      <c r="AA7" s="145"/>
    </row>
    <row r="8" spans="1:27" ht="24" customHeight="1" x14ac:dyDescent="0.3">
      <c r="B8" s="103" t="s">
        <v>38</v>
      </c>
      <c r="C8" s="107"/>
      <c r="D8" s="107"/>
      <c r="E8" s="107"/>
      <c r="F8" s="2"/>
      <c r="G8" s="143" t="s">
        <v>39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3"/>
      <c r="U8" s="144" t="s">
        <v>40</v>
      </c>
      <c r="V8" s="144"/>
      <c r="W8" s="144"/>
      <c r="X8" s="144"/>
      <c r="Y8" s="144"/>
      <c r="Z8" s="144"/>
      <c r="AA8" s="145"/>
    </row>
    <row r="9" spans="1:27" ht="27" customHeight="1" x14ac:dyDescent="0.3">
      <c r="B9" s="62" t="s">
        <v>7</v>
      </c>
      <c r="C9" s="62"/>
      <c r="D9" s="62"/>
      <c r="E9" s="62"/>
      <c r="F9" s="103" t="s">
        <v>43</v>
      </c>
      <c r="G9" s="107"/>
      <c r="H9" s="107"/>
      <c r="I9" s="107"/>
      <c r="J9" s="134"/>
      <c r="K9" s="135"/>
      <c r="L9" s="19" t="s">
        <v>8</v>
      </c>
      <c r="M9" s="18"/>
      <c r="N9" s="19" t="s">
        <v>9</v>
      </c>
      <c r="O9" s="18"/>
      <c r="P9" s="4" t="s">
        <v>10</v>
      </c>
      <c r="Q9" s="103" t="s">
        <v>11</v>
      </c>
      <c r="R9" s="107"/>
      <c r="S9" s="107"/>
      <c r="T9" s="107"/>
      <c r="U9" s="134"/>
      <c r="V9" s="135"/>
      <c r="W9" s="19" t="s">
        <v>8</v>
      </c>
      <c r="X9" s="18"/>
      <c r="Y9" s="19" t="s">
        <v>9</v>
      </c>
      <c r="Z9" s="18"/>
      <c r="AA9" s="4" t="s">
        <v>10</v>
      </c>
    </row>
    <row r="10" spans="1:27" ht="30.75" customHeight="1" x14ac:dyDescent="0.3">
      <c r="B10" s="106" t="s">
        <v>48</v>
      </c>
      <c r="C10" s="67"/>
      <c r="D10" s="67"/>
      <c r="E10" s="67"/>
      <c r="F10" s="120" t="s">
        <v>51</v>
      </c>
      <c r="G10" s="107"/>
      <c r="H10" s="107"/>
      <c r="I10" s="107"/>
      <c r="J10" s="107"/>
      <c r="K10" s="107"/>
      <c r="L10" s="120" t="s">
        <v>50</v>
      </c>
      <c r="M10" s="107"/>
      <c r="N10" s="107"/>
      <c r="O10" s="107"/>
      <c r="P10" s="108"/>
      <c r="Q10" s="106" t="s">
        <v>72</v>
      </c>
      <c r="R10" s="67"/>
      <c r="S10" s="67"/>
      <c r="T10" s="67"/>
      <c r="U10" s="67"/>
      <c r="V10" s="67"/>
      <c r="W10" s="67"/>
      <c r="X10" s="67"/>
      <c r="Y10" s="67"/>
      <c r="Z10" s="67"/>
      <c r="AA10" s="68"/>
    </row>
    <row r="11" spans="1:27" ht="25.5" customHeight="1" x14ac:dyDescent="0.3">
      <c r="B11" s="136"/>
      <c r="C11" s="137"/>
      <c r="D11" s="137"/>
      <c r="E11" s="137"/>
      <c r="F11" s="138"/>
      <c r="G11" s="139"/>
      <c r="H11" s="139"/>
      <c r="I11" s="139"/>
      <c r="J11" s="139"/>
      <c r="K11" s="14" t="s">
        <v>52</v>
      </c>
      <c r="L11" s="138"/>
      <c r="M11" s="139"/>
      <c r="N11" s="139"/>
      <c r="O11" s="139"/>
      <c r="P11" s="14" t="s">
        <v>52</v>
      </c>
      <c r="Q11" s="140" t="s">
        <v>53</v>
      </c>
      <c r="R11" s="141"/>
      <c r="S11" s="142">
        <f>MIN(ROUNDDOWN(F11,0),ROUNDDOWN(L11,0))</f>
        <v>0</v>
      </c>
      <c r="T11" s="142"/>
      <c r="U11" s="142"/>
      <c r="V11" s="142"/>
      <c r="W11" s="142"/>
      <c r="X11" s="142"/>
      <c r="Y11" s="142"/>
      <c r="Z11" s="142"/>
      <c r="AA11" s="20" t="s">
        <v>52</v>
      </c>
    </row>
    <row r="12" spans="1:27" ht="17.25" customHeight="1" x14ac:dyDescent="0.3">
      <c r="B12" s="136"/>
      <c r="C12" s="137"/>
      <c r="D12" s="137"/>
      <c r="E12" s="137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3" t="s">
        <v>12</v>
      </c>
      <c r="R12" s="69"/>
      <c r="S12" s="114">
        <f>IF(S11&lt;=5,70000*S11,70000*5)</f>
        <v>0</v>
      </c>
      <c r="T12" s="114"/>
      <c r="U12" s="114"/>
      <c r="V12" s="114"/>
      <c r="W12" s="114"/>
      <c r="X12" s="114"/>
      <c r="Y12" s="114"/>
      <c r="Z12" s="114"/>
      <c r="AA12" s="68" t="s">
        <v>13</v>
      </c>
    </row>
    <row r="13" spans="1:27" ht="26.25" customHeight="1" x14ac:dyDescent="0.3">
      <c r="B13" s="136"/>
      <c r="C13" s="137"/>
      <c r="D13" s="137"/>
      <c r="E13" s="137"/>
      <c r="F13" s="132" t="s">
        <v>68</v>
      </c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62"/>
      <c r="R13" s="103"/>
      <c r="S13" s="115"/>
      <c r="T13" s="115"/>
      <c r="U13" s="115"/>
      <c r="V13" s="115"/>
      <c r="W13" s="115"/>
      <c r="X13" s="115"/>
      <c r="Y13" s="115"/>
      <c r="Z13" s="115"/>
      <c r="AA13" s="71"/>
    </row>
    <row r="14" spans="1:27" ht="27" customHeight="1" x14ac:dyDescent="0.3">
      <c r="B14" s="69"/>
      <c r="C14" s="70"/>
      <c r="D14" s="70"/>
      <c r="E14" s="70"/>
      <c r="F14" s="74" t="s">
        <v>88</v>
      </c>
      <c r="G14" s="75"/>
      <c r="H14" s="75"/>
      <c r="I14" s="75"/>
      <c r="J14" s="75"/>
      <c r="K14" s="76"/>
      <c r="L14" s="6"/>
      <c r="M14" s="3" t="s">
        <v>15</v>
      </c>
      <c r="N14" s="3"/>
      <c r="O14" s="3" t="s">
        <v>16</v>
      </c>
      <c r="P14" s="3"/>
      <c r="Q14" s="25" t="s">
        <v>91</v>
      </c>
      <c r="R14" s="26"/>
      <c r="S14" s="26"/>
      <c r="T14" s="26"/>
      <c r="U14" s="116"/>
      <c r="V14" s="117"/>
      <c r="W14" s="117"/>
      <c r="X14" s="117"/>
      <c r="Y14" s="117"/>
      <c r="Z14" s="117"/>
      <c r="AA14" s="118"/>
    </row>
    <row r="15" spans="1:27" ht="27" customHeight="1" x14ac:dyDescent="0.3">
      <c r="B15" s="119" t="s">
        <v>87</v>
      </c>
      <c r="C15" s="62"/>
      <c r="D15" s="62"/>
      <c r="E15" s="62"/>
      <c r="F15" s="120" t="s">
        <v>54</v>
      </c>
      <c r="G15" s="107"/>
      <c r="H15" s="107"/>
      <c r="I15" s="107"/>
      <c r="J15" s="107"/>
      <c r="K15" s="108"/>
      <c r="L15" s="107" t="s">
        <v>45</v>
      </c>
      <c r="M15" s="107"/>
      <c r="N15" s="107"/>
      <c r="O15" s="107"/>
      <c r="P15" s="108"/>
      <c r="Q15" s="103" t="s">
        <v>74</v>
      </c>
      <c r="R15" s="107"/>
      <c r="S15" s="107"/>
      <c r="T15" s="107"/>
      <c r="U15" s="107"/>
      <c r="V15" s="107"/>
      <c r="W15" s="107"/>
      <c r="X15" s="107"/>
      <c r="Y15" s="107"/>
      <c r="Z15" s="107"/>
      <c r="AA15" s="108"/>
    </row>
    <row r="16" spans="1:27" ht="27" customHeight="1" x14ac:dyDescent="0.3">
      <c r="B16" s="62"/>
      <c r="C16" s="62"/>
      <c r="D16" s="62"/>
      <c r="E16" s="62"/>
      <c r="F16" s="121"/>
      <c r="G16" s="122"/>
      <c r="H16" s="122"/>
      <c r="I16" s="122"/>
      <c r="J16" s="122"/>
      <c r="K16" s="10" t="s">
        <v>46</v>
      </c>
      <c r="L16" s="123"/>
      <c r="M16" s="124"/>
      <c r="N16" s="124"/>
      <c r="O16" s="124"/>
      <c r="P16" s="8" t="s">
        <v>47</v>
      </c>
      <c r="Q16" s="125" t="s">
        <v>55</v>
      </c>
      <c r="R16" s="126"/>
      <c r="S16" s="131">
        <f>ROUNDDOWN(F16*L16,1)</f>
        <v>0</v>
      </c>
      <c r="T16" s="131"/>
      <c r="U16" s="131"/>
      <c r="V16" s="131"/>
      <c r="W16" s="131"/>
      <c r="X16" s="131"/>
      <c r="Y16" s="131"/>
      <c r="Z16" s="131"/>
      <c r="AA16" s="9" t="s">
        <v>46</v>
      </c>
    </row>
    <row r="17" spans="2:27" ht="27" customHeight="1" x14ac:dyDescent="0.3">
      <c r="B17" s="62"/>
      <c r="C17" s="62"/>
      <c r="D17" s="62"/>
      <c r="E17" s="62"/>
      <c r="F17" s="106" t="s">
        <v>19</v>
      </c>
      <c r="G17" s="67"/>
      <c r="H17" s="67"/>
      <c r="I17" s="67"/>
      <c r="J17" s="67"/>
      <c r="K17" s="67"/>
      <c r="L17" s="103" t="s">
        <v>63</v>
      </c>
      <c r="M17" s="107"/>
      <c r="N17" s="107"/>
      <c r="O17" s="107"/>
      <c r="P17" s="108"/>
      <c r="Q17" s="109" t="s">
        <v>20</v>
      </c>
      <c r="R17" s="110"/>
      <c r="S17" s="111"/>
      <c r="T17" s="112"/>
      <c r="U17" s="112"/>
      <c r="V17" s="112"/>
      <c r="W17" s="112"/>
      <c r="X17" s="112"/>
      <c r="Y17" s="112"/>
      <c r="Z17" s="113"/>
      <c r="AA17" s="5" t="s">
        <v>76</v>
      </c>
    </row>
    <row r="18" spans="2:27" ht="27" customHeight="1" x14ac:dyDescent="0.3">
      <c r="B18" s="62"/>
      <c r="C18" s="62"/>
      <c r="D18" s="62"/>
      <c r="E18" s="62"/>
      <c r="F18" s="69"/>
      <c r="G18" s="70"/>
      <c r="H18" s="70"/>
      <c r="I18" s="70"/>
      <c r="J18" s="70"/>
      <c r="K18" s="70"/>
      <c r="L18" s="103" t="s">
        <v>64</v>
      </c>
      <c r="M18" s="107"/>
      <c r="N18" s="107"/>
      <c r="O18" s="107"/>
      <c r="P18" s="108"/>
      <c r="Q18" s="109" t="s">
        <v>21</v>
      </c>
      <c r="R18" s="110"/>
      <c r="S18" s="111"/>
      <c r="T18" s="112"/>
      <c r="U18" s="112"/>
      <c r="V18" s="112"/>
      <c r="W18" s="112"/>
      <c r="X18" s="112"/>
      <c r="Y18" s="112"/>
      <c r="Z18" s="113"/>
      <c r="AA18" s="5" t="s">
        <v>13</v>
      </c>
    </row>
    <row r="19" spans="2:27" ht="18" customHeight="1" x14ac:dyDescent="0.3">
      <c r="B19" s="62"/>
      <c r="C19" s="62"/>
      <c r="D19" s="62"/>
      <c r="E19" s="62"/>
      <c r="F19" s="66" t="s">
        <v>22</v>
      </c>
      <c r="G19" s="67"/>
      <c r="H19" s="67"/>
      <c r="I19" s="67"/>
      <c r="J19" s="67"/>
      <c r="K19" s="67"/>
      <c r="L19" s="98" t="s">
        <v>65</v>
      </c>
      <c r="M19" s="73"/>
      <c r="N19" s="73"/>
      <c r="O19" s="73"/>
      <c r="P19" s="99"/>
      <c r="Q19" s="62" t="s">
        <v>23</v>
      </c>
      <c r="R19" s="103"/>
      <c r="S19" s="104" t="e">
        <f>(S17+S18)/S16</f>
        <v>#DIV/0!</v>
      </c>
      <c r="T19" s="104"/>
      <c r="U19" s="104"/>
      <c r="V19" s="104"/>
      <c r="W19" s="104"/>
      <c r="X19" s="104"/>
      <c r="Y19" s="104"/>
      <c r="Z19" s="104"/>
      <c r="AA19" s="68" t="s">
        <v>13</v>
      </c>
    </row>
    <row r="20" spans="2:27" ht="12.75" customHeight="1" x14ac:dyDescent="0.3">
      <c r="B20" s="62"/>
      <c r="C20" s="62"/>
      <c r="D20" s="62"/>
      <c r="E20" s="62"/>
      <c r="F20" s="69"/>
      <c r="G20" s="70"/>
      <c r="H20" s="70"/>
      <c r="I20" s="70"/>
      <c r="J20" s="70"/>
      <c r="K20" s="70"/>
      <c r="L20" s="100"/>
      <c r="M20" s="101"/>
      <c r="N20" s="101"/>
      <c r="O20" s="101"/>
      <c r="P20" s="102"/>
      <c r="Q20" s="62"/>
      <c r="R20" s="103"/>
      <c r="S20" s="105"/>
      <c r="T20" s="105"/>
      <c r="U20" s="105"/>
      <c r="V20" s="105"/>
      <c r="W20" s="105"/>
      <c r="X20" s="105"/>
      <c r="Y20" s="105"/>
      <c r="Z20" s="105"/>
      <c r="AA20" s="71"/>
    </row>
    <row r="21" spans="2:27" ht="15" customHeight="1" x14ac:dyDescent="0.3">
      <c r="B21" s="62"/>
      <c r="C21" s="62"/>
      <c r="D21" s="62"/>
      <c r="E21" s="62"/>
      <c r="F21" s="106" t="s">
        <v>86</v>
      </c>
      <c r="G21" s="67"/>
      <c r="H21" s="67"/>
      <c r="I21" s="67"/>
      <c r="J21" s="67"/>
      <c r="K21" s="67"/>
      <c r="L21" s="67"/>
      <c r="M21" s="67"/>
      <c r="N21" s="67"/>
      <c r="O21" s="67"/>
      <c r="P21" s="68"/>
      <c r="Q21" s="62" t="s">
        <v>24</v>
      </c>
      <c r="R21" s="103"/>
      <c r="S21" s="127" t="e">
        <f>IF(S19&lt;=141000,ROUNDDOWN(IF(ROUND(F16*L16,3)&lt;=5, S16*S19/3, 5*S19/3), -3),
 ROUNDDOWN(IF(ROUNDDOWN(F16*L16,3)&lt;=5, S16*141000/3, 5*141000/3), -3)
)</f>
        <v>#DIV/0!</v>
      </c>
      <c r="T21" s="128"/>
      <c r="U21" s="128"/>
      <c r="V21" s="128"/>
      <c r="W21" s="128"/>
      <c r="X21" s="128"/>
      <c r="Y21" s="128"/>
      <c r="Z21" s="129"/>
      <c r="AA21" s="108" t="s">
        <v>13</v>
      </c>
    </row>
    <row r="22" spans="2:27" ht="37.5" customHeight="1" x14ac:dyDescent="0.3">
      <c r="B22" s="62"/>
      <c r="C22" s="62"/>
      <c r="D22" s="62"/>
      <c r="E22" s="62"/>
      <c r="F22" s="69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62"/>
      <c r="R22" s="103"/>
      <c r="S22" s="130"/>
      <c r="T22" s="128"/>
      <c r="U22" s="128"/>
      <c r="V22" s="128"/>
      <c r="W22" s="128"/>
      <c r="X22" s="128"/>
      <c r="Y22" s="128"/>
      <c r="Z22" s="129"/>
      <c r="AA22" s="108"/>
    </row>
    <row r="23" spans="2:27" ht="23.25" customHeight="1" x14ac:dyDescent="0.3">
      <c r="B23" s="62" t="s">
        <v>25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 t="e">
        <f>S12+S21</f>
        <v>#DIV/0!</v>
      </c>
      <c r="R23" s="64"/>
      <c r="S23" s="64"/>
      <c r="T23" s="64"/>
      <c r="U23" s="64"/>
      <c r="V23" s="64"/>
      <c r="W23" s="64"/>
      <c r="X23" s="64"/>
      <c r="Y23" s="64"/>
      <c r="Z23" s="65"/>
      <c r="AA23" s="20" t="s">
        <v>13</v>
      </c>
    </row>
    <row r="24" spans="2:27" ht="29.25" customHeight="1" x14ac:dyDescent="0.3">
      <c r="B24" s="66" t="s">
        <v>56</v>
      </c>
      <c r="C24" s="67"/>
      <c r="D24" s="67"/>
      <c r="E24" s="68"/>
      <c r="F24" s="72" t="s">
        <v>57</v>
      </c>
      <c r="G24" s="73"/>
      <c r="H24" s="73"/>
      <c r="I24" s="73"/>
      <c r="J24" s="73"/>
      <c r="K24" s="73"/>
      <c r="L24" s="74" t="s">
        <v>84</v>
      </c>
      <c r="M24" s="75"/>
      <c r="N24" s="75"/>
      <c r="O24" s="75"/>
      <c r="P24" s="76"/>
      <c r="Q24" s="77" t="s">
        <v>85</v>
      </c>
      <c r="R24" s="78"/>
      <c r="S24" s="78"/>
      <c r="T24" s="79"/>
      <c r="U24" s="80" t="s">
        <v>61</v>
      </c>
      <c r="V24" s="81"/>
      <c r="W24" s="81"/>
      <c r="X24" s="81"/>
      <c r="Y24" s="81"/>
      <c r="Z24" s="81"/>
      <c r="AA24" s="82"/>
    </row>
    <row r="25" spans="2:27" ht="23.25" customHeight="1" x14ac:dyDescent="0.3">
      <c r="B25" s="69"/>
      <c r="C25" s="70"/>
      <c r="D25" s="70"/>
      <c r="E25" s="71"/>
      <c r="F25" s="83"/>
      <c r="G25" s="84"/>
      <c r="H25" s="84"/>
      <c r="I25" s="84"/>
      <c r="J25" s="84"/>
      <c r="K25" s="5" t="s">
        <v>46</v>
      </c>
      <c r="L25" s="84"/>
      <c r="M25" s="84"/>
      <c r="N25" s="84"/>
      <c r="O25" s="84"/>
      <c r="P25" s="5" t="s">
        <v>46</v>
      </c>
      <c r="Q25" s="85"/>
      <c r="R25" s="86"/>
      <c r="S25" s="86"/>
      <c r="T25" s="5" t="s">
        <v>46</v>
      </c>
      <c r="U25" s="87" t="e">
        <f>L25/F25*100</f>
        <v>#DIV/0!</v>
      </c>
      <c r="V25" s="88"/>
      <c r="W25" s="88"/>
      <c r="X25" s="88"/>
      <c r="Y25" s="88"/>
      <c r="Z25" s="88"/>
      <c r="AA25" s="20" t="s">
        <v>60</v>
      </c>
    </row>
    <row r="26" spans="2:27" ht="27" customHeight="1" x14ac:dyDescent="0.3">
      <c r="B26" s="47" t="s">
        <v>80</v>
      </c>
      <c r="C26" s="89"/>
      <c r="D26" s="89"/>
      <c r="E26" s="89"/>
      <c r="F26" s="94" t="s">
        <v>83</v>
      </c>
      <c r="G26" s="60"/>
      <c r="H26" s="60"/>
      <c r="I26" s="60"/>
      <c r="J26" s="60"/>
      <c r="K26" s="61"/>
      <c r="L26" s="11"/>
      <c r="M26" s="3" t="s">
        <v>15</v>
      </c>
      <c r="N26" s="3"/>
      <c r="O26" s="3" t="s">
        <v>16</v>
      </c>
      <c r="P26" s="3"/>
      <c r="Q26" s="59" t="s">
        <v>82</v>
      </c>
      <c r="R26" s="60"/>
      <c r="S26" s="60"/>
      <c r="T26" s="60"/>
      <c r="U26" s="95"/>
      <c r="V26" s="96"/>
      <c r="W26" s="96"/>
      <c r="X26" s="96"/>
      <c r="Y26" s="96"/>
      <c r="Z26" s="96"/>
      <c r="AA26" s="97"/>
    </row>
    <row r="27" spans="2:27" ht="24.75" customHeight="1" x14ac:dyDescent="0.3">
      <c r="B27" s="90"/>
      <c r="C27" s="91"/>
      <c r="D27" s="91"/>
      <c r="E27" s="91"/>
      <c r="F27" s="47" t="s">
        <v>81</v>
      </c>
      <c r="G27" s="48"/>
      <c r="H27" s="48"/>
      <c r="I27" s="48"/>
      <c r="J27" s="48"/>
      <c r="K27" s="49"/>
      <c r="L27" s="53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</row>
    <row r="28" spans="2:27" ht="27" customHeight="1" x14ac:dyDescent="0.3">
      <c r="B28" s="90"/>
      <c r="C28" s="91"/>
      <c r="D28" s="91"/>
      <c r="E28" s="91"/>
      <c r="F28" s="50"/>
      <c r="G28" s="51"/>
      <c r="H28" s="51"/>
      <c r="I28" s="51"/>
      <c r="J28" s="51"/>
      <c r="K28" s="52"/>
      <c r="L28" s="56" t="s">
        <v>30</v>
      </c>
      <c r="M28" s="57"/>
      <c r="N28" s="57"/>
      <c r="O28" s="57"/>
      <c r="P28" s="58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</row>
    <row r="29" spans="2:27" ht="27" customHeight="1" x14ac:dyDescent="0.3">
      <c r="B29" s="92"/>
      <c r="C29" s="93"/>
      <c r="D29" s="93"/>
      <c r="E29" s="93"/>
      <c r="F29" s="59" t="s">
        <v>89</v>
      </c>
      <c r="G29" s="60"/>
      <c r="H29" s="60"/>
      <c r="I29" s="60"/>
      <c r="J29" s="60"/>
      <c r="K29" s="61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3">
      <c r="B30" s="29" t="s">
        <v>42</v>
      </c>
      <c r="C30" s="30"/>
      <c r="D30" s="30"/>
      <c r="E30" s="30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3">
      <c r="B31" s="31"/>
      <c r="C31" s="32"/>
      <c r="D31" s="32"/>
      <c r="E31" s="32"/>
      <c r="F31" s="35" t="s">
        <v>34</v>
      </c>
      <c r="G31" s="36"/>
      <c r="H31" s="36"/>
      <c r="I31" s="36"/>
      <c r="J31" s="36"/>
      <c r="K31" s="37"/>
      <c r="L31" s="4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3"/>
    </row>
    <row r="32" spans="2:27" ht="21" customHeight="1" x14ac:dyDescent="0.3">
      <c r="B32" s="31"/>
      <c r="C32" s="32"/>
      <c r="D32" s="32"/>
      <c r="E32" s="32"/>
      <c r="F32" s="35" t="s">
        <v>35</v>
      </c>
      <c r="G32" s="36"/>
      <c r="H32" s="36"/>
      <c r="I32" s="36"/>
      <c r="J32" s="36"/>
      <c r="K32" s="37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3">
      <c r="B33" s="31"/>
      <c r="C33" s="32"/>
      <c r="D33" s="32"/>
      <c r="E33" s="32"/>
      <c r="F33" s="29" t="s">
        <v>36</v>
      </c>
      <c r="G33" s="30"/>
      <c r="H33" s="30"/>
      <c r="I33" s="30"/>
      <c r="J33" s="30"/>
      <c r="K33" s="44"/>
      <c r="L33" s="35" t="s">
        <v>1</v>
      </c>
      <c r="M33" s="36"/>
      <c r="N33" s="36"/>
      <c r="O33" s="36"/>
      <c r="P33" s="37"/>
      <c r="Q33" s="46" t="s">
        <v>37</v>
      </c>
      <c r="R33" s="46"/>
      <c r="S33" s="46"/>
      <c r="T33" s="46"/>
      <c r="U33" s="46"/>
      <c r="V33" s="46" t="s">
        <v>41</v>
      </c>
      <c r="W33" s="46"/>
      <c r="X33" s="46"/>
      <c r="Y33" s="46"/>
      <c r="Z33" s="46"/>
      <c r="AA33" s="46"/>
    </row>
    <row r="34" spans="2:27" ht="21" customHeight="1" x14ac:dyDescent="0.3">
      <c r="B34" s="33"/>
      <c r="C34" s="34"/>
      <c r="D34" s="34"/>
      <c r="E34" s="34"/>
      <c r="F34" s="33"/>
      <c r="G34" s="34"/>
      <c r="H34" s="34"/>
      <c r="I34" s="34"/>
      <c r="J34" s="34"/>
      <c r="K34" s="45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7" customHeight="1" x14ac:dyDescent="0.3">
      <c r="B35" s="25" t="s">
        <v>77</v>
      </c>
      <c r="C35" s="26"/>
      <c r="D35" s="26"/>
      <c r="E35" s="26"/>
      <c r="F35" s="27" t="s">
        <v>67</v>
      </c>
      <c r="G35" s="27"/>
      <c r="H35" s="27"/>
      <c r="I35" s="27"/>
      <c r="J35" s="27"/>
      <c r="K35" s="27"/>
      <c r="L35" s="28" t="s">
        <v>78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3"/>
    <row r="37" spans="2:27" ht="21" customHeight="1" x14ac:dyDescent="0.3"/>
    <row r="38" spans="2:27" ht="21" customHeight="1" x14ac:dyDescent="0.3"/>
    <row r="39" spans="2:27" ht="21" customHeight="1" x14ac:dyDescent="0.3"/>
    <row r="40" spans="2:27" ht="21" customHeight="1" x14ac:dyDescent="0.3"/>
    <row r="41" spans="2:27" ht="21" customHeight="1" x14ac:dyDescent="0.3"/>
    <row r="42" spans="2:27" ht="21" customHeight="1" x14ac:dyDescent="0.3"/>
    <row r="43" spans="2:27" ht="21" customHeight="1" x14ac:dyDescent="0.3"/>
    <row r="44" spans="2:27" ht="21" customHeight="1" x14ac:dyDescent="0.3"/>
    <row r="45" spans="2:27" ht="21" customHeight="1" x14ac:dyDescent="0.3"/>
    <row r="46" spans="2:27" ht="21" customHeight="1" x14ac:dyDescent="0.3"/>
    <row r="47" spans="2:27" ht="21" customHeight="1" x14ac:dyDescent="0.3"/>
    <row r="48" spans="2:27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20"/>
    <mergeCell ref="AA19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71438</xdr:colOff>
                    <xdr:row>6</xdr:row>
                    <xdr:rowOff>33338</xdr:rowOff>
                  </from>
                  <to>
                    <xdr:col>6</xdr:col>
                    <xdr:colOff>14288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71438</xdr:colOff>
                    <xdr:row>6</xdr:row>
                    <xdr:rowOff>33338</xdr:rowOff>
                  </from>
                  <to>
                    <xdr:col>20</xdr:col>
                    <xdr:colOff>23813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71438</xdr:colOff>
                    <xdr:row>25</xdr:row>
                    <xdr:rowOff>52388</xdr:rowOff>
                  </from>
                  <to>
                    <xdr:col>12</xdr:col>
                    <xdr:colOff>71438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71438</xdr:colOff>
                    <xdr:row>25</xdr:row>
                    <xdr:rowOff>52388</xdr:rowOff>
                  </from>
                  <to>
                    <xdr:col>14</xdr:col>
                    <xdr:colOff>71438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71438</xdr:colOff>
                    <xdr:row>28</xdr:row>
                    <xdr:rowOff>52388</xdr:rowOff>
                  </from>
                  <to>
                    <xdr:col>12</xdr:col>
                    <xdr:colOff>71438</xdr:colOff>
                    <xdr:row>28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71438</xdr:colOff>
                    <xdr:row>13</xdr:row>
                    <xdr:rowOff>52388</xdr:rowOff>
                  </from>
                  <to>
                    <xdr:col>12</xdr:col>
                    <xdr:colOff>71438</xdr:colOff>
                    <xdr:row>13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71438</xdr:colOff>
                    <xdr:row>13</xdr:row>
                    <xdr:rowOff>52388</xdr:rowOff>
                  </from>
                  <to>
                    <xdr:col>14</xdr:col>
                    <xdr:colOff>71438</xdr:colOff>
                    <xdr:row>13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71438</xdr:colOff>
                    <xdr:row>7</xdr:row>
                    <xdr:rowOff>33338</xdr:rowOff>
                  </from>
                  <to>
                    <xdr:col>6</xdr:col>
                    <xdr:colOff>14288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71438</xdr:colOff>
                    <xdr:row>7</xdr:row>
                    <xdr:rowOff>33338</xdr:rowOff>
                  </from>
                  <to>
                    <xdr:col>20</xdr:col>
                    <xdr:colOff>23813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33</xdr:row>
                    <xdr:rowOff>257175</xdr:rowOff>
                  </from>
                  <to>
                    <xdr:col>12</xdr:col>
                    <xdr:colOff>76200</xdr:colOff>
                    <xdr:row>34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topLeftCell="A27" zoomScale="130" zoomScaleNormal="145" zoomScaleSheetLayoutView="130" workbookViewId="0">
      <selection activeCell="L36" sqref="L36"/>
    </sheetView>
  </sheetViews>
  <sheetFormatPr defaultColWidth="9" defaultRowHeight="12.4" x14ac:dyDescent="0.3"/>
  <cols>
    <col min="1" max="1" width="2.5625" style="1" customWidth="1"/>
    <col min="2" max="5" width="3" style="1" customWidth="1"/>
    <col min="6" max="6" width="3.6875" style="1" customWidth="1"/>
    <col min="7" max="9" width="2.1875" style="1" customWidth="1"/>
    <col min="10" max="18" width="3" style="1" customWidth="1"/>
    <col min="19" max="19" width="2.3125" style="1" customWidth="1"/>
    <col min="20" max="20" width="3.5625" style="1" customWidth="1"/>
    <col min="21" max="26" width="3" style="1" customWidth="1"/>
    <col min="27" max="27" width="5.6875" style="1" customWidth="1"/>
    <col min="28" max="28" width="3.3125" style="1" customWidth="1"/>
    <col min="29" max="16384" width="9" style="1"/>
  </cols>
  <sheetData>
    <row r="1" spans="2:27" ht="16.5" customHeight="1" x14ac:dyDescent="0.3">
      <c r="B1" s="1" t="s">
        <v>73</v>
      </c>
    </row>
    <row r="2" spans="2:27" ht="14.25" customHeight="1" x14ac:dyDescent="0.3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2:27" ht="10.5" customHeight="1" x14ac:dyDescent="0.3"/>
    <row r="4" spans="2:27" ht="27" customHeight="1" x14ac:dyDescent="0.3">
      <c r="B4" s="187" t="s">
        <v>0</v>
      </c>
      <c r="C4" s="187"/>
      <c r="D4" s="187"/>
      <c r="E4" s="187"/>
      <c r="F4" s="187" t="s">
        <v>1</v>
      </c>
      <c r="G4" s="187"/>
      <c r="H4" s="187"/>
      <c r="I4" s="187"/>
      <c r="J4" s="112" t="s">
        <v>69</v>
      </c>
      <c r="K4" s="112"/>
      <c r="L4" s="112"/>
      <c r="M4" s="112"/>
      <c r="N4" s="112"/>
      <c r="O4" s="112"/>
      <c r="P4" s="112"/>
      <c r="Q4" s="187" t="s">
        <v>2</v>
      </c>
      <c r="R4" s="187"/>
      <c r="S4" s="187"/>
      <c r="T4" s="187"/>
      <c r="U4" s="112" t="s">
        <v>70</v>
      </c>
      <c r="V4" s="112"/>
      <c r="W4" s="112"/>
      <c r="X4" s="112"/>
      <c r="Y4" s="112"/>
      <c r="Z4" s="112"/>
      <c r="AA4" s="112"/>
    </row>
    <row r="5" spans="2:27" ht="27" customHeight="1" x14ac:dyDescent="0.3">
      <c r="B5" s="187"/>
      <c r="C5" s="187"/>
      <c r="D5" s="187"/>
      <c r="E5" s="187"/>
      <c r="F5" s="187" t="s">
        <v>3</v>
      </c>
      <c r="G5" s="187"/>
      <c r="H5" s="187"/>
      <c r="I5" s="187"/>
      <c r="J5" s="112" t="s">
        <v>71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2:27" ht="27" customHeight="1" x14ac:dyDescent="0.3">
      <c r="B6" s="208" t="s">
        <v>49</v>
      </c>
      <c r="C6" s="201"/>
      <c r="D6" s="201"/>
      <c r="E6" s="201"/>
      <c r="F6" s="113" t="s">
        <v>71</v>
      </c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10"/>
    </row>
    <row r="7" spans="2:27" ht="24" customHeight="1" x14ac:dyDescent="0.3">
      <c r="B7" s="200" t="s">
        <v>4</v>
      </c>
      <c r="C7" s="201"/>
      <c r="D7" s="201"/>
      <c r="E7" s="201"/>
      <c r="F7" s="2"/>
      <c r="G7" s="143" t="s">
        <v>5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3"/>
      <c r="U7" s="144" t="s">
        <v>6</v>
      </c>
      <c r="V7" s="144"/>
      <c r="W7" s="144"/>
      <c r="X7" s="144"/>
      <c r="Y7" s="144"/>
      <c r="Z7" s="144"/>
      <c r="AA7" s="145"/>
    </row>
    <row r="8" spans="2:27" ht="24" customHeight="1" x14ac:dyDescent="0.3">
      <c r="B8" s="200" t="s">
        <v>38</v>
      </c>
      <c r="C8" s="201"/>
      <c r="D8" s="201"/>
      <c r="E8" s="201"/>
      <c r="F8" s="2"/>
      <c r="G8" s="143" t="s">
        <v>39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3"/>
      <c r="U8" s="144" t="s">
        <v>40</v>
      </c>
      <c r="V8" s="144"/>
      <c r="W8" s="144"/>
      <c r="X8" s="144"/>
      <c r="Y8" s="144"/>
      <c r="Z8" s="144"/>
      <c r="AA8" s="145"/>
    </row>
    <row r="9" spans="2:27" ht="27" customHeight="1" x14ac:dyDescent="0.3">
      <c r="B9" s="187" t="s">
        <v>7</v>
      </c>
      <c r="C9" s="187"/>
      <c r="D9" s="187"/>
      <c r="E9" s="187"/>
      <c r="F9" s="200" t="s">
        <v>43</v>
      </c>
      <c r="G9" s="201"/>
      <c r="H9" s="201"/>
      <c r="I9" s="201"/>
      <c r="J9" s="134"/>
      <c r="K9" s="135"/>
      <c r="L9" s="19" t="s">
        <v>8</v>
      </c>
      <c r="M9" s="18"/>
      <c r="N9" s="19" t="s">
        <v>9</v>
      </c>
      <c r="O9" s="18"/>
      <c r="P9" s="4" t="s">
        <v>10</v>
      </c>
      <c r="Q9" s="200" t="s">
        <v>11</v>
      </c>
      <c r="R9" s="201"/>
      <c r="S9" s="201"/>
      <c r="T9" s="201"/>
      <c r="U9" s="134"/>
      <c r="V9" s="135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3">
      <c r="B10" s="202" t="s">
        <v>48</v>
      </c>
      <c r="C10" s="203"/>
      <c r="D10" s="203"/>
      <c r="E10" s="203"/>
      <c r="F10" s="120" t="s">
        <v>51</v>
      </c>
      <c r="G10" s="107"/>
      <c r="H10" s="107"/>
      <c r="I10" s="107"/>
      <c r="J10" s="107"/>
      <c r="K10" s="107"/>
      <c r="L10" s="120" t="s">
        <v>50</v>
      </c>
      <c r="M10" s="172"/>
      <c r="N10" s="172"/>
      <c r="O10" s="172"/>
      <c r="P10" s="173"/>
      <c r="Q10" s="66" t="s">
        <v>44</v>
      </c>
      <c r="R10" s="67"/>
      <c r="S10" s="67"/>
      <c r="T10" s="67"/>
      <c r="U10" s="67"/>
      <c r="V10" s="67"/>
      <c r="W10" s="67"/>
      <c r="X10" s="67"/>
      <c r="Y10" s="67"/>
      <c r="Z10" s="67"/>
      <c r="AA10" s="68"/>
    </row>
    <row r="11" spans="2:27" ht="25.5" customHeight="1" x14ac:dyDescent="0.3">
      <c r="B11" s="204"/>
      <c r="C11" s="205"/>
      <c r="D11" s="205"/>
      <c r="E11" s="205"/>
      <c r="F11" s="138"/>
      <c r="G11" s="139"/>
      <c r="H11" s="139"/>
      <c r="I11" s="139"/>
      <c r="J11" s="139"/>
      <c r="K11" s="14" t="s">
        <v>52</v>
      </c>
      <c r="L11" s="138"/>
      <c r="M11" s="139"/>
      <c r="N11" s="139"/>
      <c r="O11" s="139"/>
      <c r="P11" s="14" t="s">
        <v>52</v>
      </c>
      <c r="Q11" s="140" t="s">
        <v>53</v>
      </c>
      <c r="R11" s="141"/>
      <c r="S11" s="142">
        <f>MIN(ROUNDDOWN(F11,0),ROUNDDOWN(L11,0))</f>
        <v>0</v>
      </c>
      <c r="T11" s="142"/>
      <c r="U11" s="142"/>
      <c r="V11" s="142"/>
      <c r="W11" s="142"/>
      <c r="X11" s="142"/>
      <c r="Y11" s="142"/>
      <c r="Z11" s="142"/>
      <c r="AA11" s="20" t="s">
        <v>52</v>
      </c>
    </row>
    <row r="12" spans="2:27" ht="17.25" customHeight="1" x14ac:dyDescent="0.3">
      <c r="B12" s="204"/>
      <c r="C12" s="205"/>
      <c r="D12" s="205"/>
      <c r="E12" s="205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3" t="s">
        <v>12</v>
      </c>
      <c r="R12" s="69"/>
      <c r="S12" s="114">
        <f>IF(S11&lt;=5,70000*S11,70000*5)</f>
        <v>0</v>
      </c>
      <c r="T12" s="114"/>
      <c r="U12" s="114"/>
      <c r="V12" s="114"/>
      <c r="W12" s="114"/>
      <c r="X12" s="114"/>
      <c r="Y12" s="114"/>
      <c r="Z12" s="114"/>
      <c r="AA12" s="68" t="s">
        <v>13</v>
      </c>
    </row>
    <row r="13" spans="2:27" ht="26.25" customHeight="1" x14ac:dyDescent="0.3">
      <c r="B13" s="204"/>
      <c r="C13" s="205"/>
      <c r="D13" s="205"/>
      <c r="E13" s="205"/>
      <c r="F13" s="198" t="s">
        <v>68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62"/>
      <c r="R13" s="103"/>
      <c r="S13" s="115"/>
      <c r="T13" s="115"/>
      <c r="U13" s="115"/>
      <c r="V13" s="115"/>
      <c r="W13" s="115"/>
      <c r="X13" s="115"/>
      <c r="Y13" s="115"/>
      <c r="Z13" s="115"/>
      <c r="AA13" s="71"/>
    </row>
    <row r="14" spans="2:27" ht="27" customHeight="1" x14ac:dyDescent="0.3">
      <c r="B14" s="206"/>
      <c r="C14" s="207"/>
      <c r="D14" s="207"/>
      <c r="E14" s="207"/>
      <c r="F14" s="186" t="s">
        <v>14</v>
      </c>
      <c r="G14" s="75"/>
      <c r="H14" s="75"/>
      <c r="I14" s="75"/>
      <c r="J14" s="75"/>
      <c r="K14" s="76"/>
      <c r="L14" s="6"/>
      <c r="M14" s="3" t="s">
        <v>15</v>
      </c>
      <c r="N14" s="3"/>
      <c r="O14" s="3" t="s">
        <v>16</v>
      </c>
      <c r="P14" s="3"/>
      <c r="Q14" s="26" t="s">
        <v>17</v>
      </c>
      <c r="R14" s="26"/>
      <c r="S14" s="26"/>
      <c r="T14" s="26"/>
      <c r="U14" s="116"/>
      <c r="V14" s="117"/>
      <c r="W14" s="117"/>
      <c r="X14" s="117"/>
      <c r="Y14" s="117"/>
      <c r="Z14" s="117"/>
      <c r="AA14" s="118"/>
    </row>
    <row r="15" spans="2:27" ht="27" customHeight="1" x14ac:dyDescent="0.3">
      <c r="B15" s="187" t="s">
        <v>79</v>
      </c>
      <c r="C15" s="187"/>
      <c r="D15" s="187"/>
      <c r="E15" s="187"/>
      <c r="F15" s="120" t="s">
        <v>54</v>
      </c>
      <c r="G15" s="172"/>
      <c r="H15" s="172"/>
      <c r="I15" s="172"/>
      <c r="J15" s="172"/>
      <c r="K15" s="173"/>
      <c r="L15" s="107" t="s">
        <v>45</v>
      </c>
      <c r="M15" s="107"/>
      <c r="N15" s="107"/>
      <c r="O15" s="107"/>
      <c r="P15" s="108"/>
      <c r="Q15" s="103" t="s">
        <v>18</v>
      </c>
      <c r="R15" s="107"/>
      <c r="S15" s="107"/>
      <c r="T15" s="107"/>
      <c r="U15" s="107"/>
      <c r="V15" s="107"/>
      <c r="W15" s="107"/>
      <c r="X15" s="107"/>
      <c r="Y15" s="107"/>
      <c r="Z15" s="107"/>
      <c r="AA15" s="108"/>
    </row>
    <row r="16" spans="2:27" ht="27" customHeight="1" x14ac:dyDescent="0.3">
      <c r="B16" s="187"/>
      <c r="C16" s="187"/>
      <c r="D16" s="187"/>
      <c r="E16" s="187"/>
      <c r="F16" s="188"/>
      <c r="G16" s="189"/>
      <c r="H16" s="189"/>
      <c r="I16" s="189"/>
      <c r="J16" s="189"/>
      <c r="K16" s="10" t="s">
        <v>46</v>
      </c>
      <c r="L16" s="123"/>
      <c r="M16" s="124"/>
      <c r="N16" s="124"/>
      <c r="O16" s="124"/>
      <c r="P16" s="8" t="s">
        <v>47</v>
      </c>
      <c r="Q16" s="125" t="s">
        <v>55</v>
      </c>
      <c r="R16" s="126"/>
      <c r="S16" s="131">
        <f>ROUNDDOWN(F16*L16,1)</f>
        <v>0</v>
      </c>
      <c r="T16" s="131"/>
      <c r="U16" s="131"/>
      <c r="V16" s="131"/>
      <c r="W16" s="131"/>
      <c r="X16" s="131"/>
      <c r="Y16" s="131"/>
      <c r="Z16" s="131"/>
      <c r="AA16" s="9" t="s">
        <v>46</v>
      </c>
    </row>
    <row r="17" spans="2:27" ht="27" customHeight="1" x14ac:dyDescent="0.3">
      <c r="B17" s="187"/>
      <c r="C17" s="187"/>
      <c r="D17" s="187"/>
      <c r="E17" s="187"/>
      <c r="F17" s="106" t="s">
        <v>19</v>
      </c>
      <c r="G17" s="183"/>
      <c r="H17" s="183"/>
      <c r="I17" s="183"/>
      <c r="J17" s="183"/>
      <c r="K17" s="183"/>
      <c r="L17" s="103" t="s">
        <v>63</v>
      </c>
      <c r="M17" s="107"/>
      <c r="N17" s="107"/>
      <c r="O17" s="107"/>
      <c r="P17" s="108"/>
      <c r="Q17" s="109" t="s">
        <v>20</v>
      </c>
      <c r="R17" s="110"/>
      <c r="S17" s="111"/>
      <c r="T17" s="112"/>
      <c r="U17" s="112"/>
      <c r="V17" s="112"/>
      <c r="W17" s="112"/>
      <c r="X17" s="112"/>
      <c r="Y17" s="112"/>
      <c r="Z17" s="113"/>
      <c r="AA17" s="5" t="s">
        <v>13</v>
      </c>
    </row>
    <row r="18" spans="2:27" ht="27" customHeight="1" x14ac:dyDescent="0.3">
      <c r="B18" s="187"/>
      <c r="C18" s="187"/>
      <c r="D18" s="187"/>
      <c r="E18" s="187"/>
      <c r="F18" s="184"/>
      <c r="G18" s="185"/>
      <c r="H18" s="185"/>
      <c r="I18" s="185"/>
      <c r="J18" s="185"/>
      <c r="K18" s="185"/>
      <c r="L18" s="103" t="s">
        <v>64</v>
      </c>
      <c r="M18" s="107"/>
      <c r="N18" s="107"/>
      <c r="O18" s="107"/>
      <c r="P18" s="108"/>
      <c r="Q18" s="109" t="s">
        <v>21</v>
      </c>
      <c r="R18" s="110"/>
      <c r="S18" s="111"/>
      <c r="T18" s="112"/>
      <c r="U18" s="112"/>
      <c r="V18" s="112"/>
      <c r="W18" s="112"/>
      <c r="X18" s="112"/>
      <c r="Y18" s="112"/>
      <c r="Z18" s="113"/>
      <c r="AA18" s="5" t="s">
        <v>13</v>
      </c>
    </row>
    <row r="19" spans="2:27" ht="18" customHeight="1" x14ac:dyDescent="0.3">
      <c r="B19" s="187"/>
      <c r="C19" s="187"/>
      <c r="D19" s="187"/>
      <c r="E19" s="187"/>
      <c r="F19" s="66" t="s">
        <v>22</v>
      </c>
      <c r="G19" s="67"/>
      <c r="H19" s="67"/>
      <c r="I19" s="67"/>
      <c r="J19" s="67"/>
      <c r="K19" s="67"/>
      <c r="L19" s="66" t="s">
        <v>65</v>
      </c>
      <c r="M19" s="67"/>
      <c r="N19" s="67"/>
      <c r="O19" s="67"/>
      <c r="P19" s="68"/>
      <c r="Q19" s="62" t="s">
        <v>23</v>
      </c>
      <c r="R19" s="103"/>
      <c r="S19" s="178" t="e">
        <f>(S17+S18)/S16</f>
        <v>#DIV/0!</v>
      </c>
      <c r="T19" s="179"/>
      <c r="U19" s="179"/>
      <c r="V19" s="179"/>
      <c r="W19" s="179"/>
      <c r="X19" s="179"/>
      <c r="Y19" s="179"/>
      <c r="Z19" s="180"/>
      <c r="AA19" s="17" t="s">
        <v>13</v>
      </c>
    </row>
    <row r="20" spans="2:27" ht="12.75" customHeight="1" x14ac:dyDescent="0.3">
      <c r="B20" s="187"/>
      <c r="C20" s="187"/>
      <c r="D20" s="187"/>
      <c r="E20" s="187"/>
      <c r="F20" s="69"/>
      <c r="G20" s="70"/>
      <c r="H20" s="70"/>
      <c r="I20" s="70"/>
      <c r="J20" s="70"/>
      <c r="K20" s="70"/>
      <c r="L20" s="69"/>
      <c r="M20" s="70"/>
      <c r="N20" s="70"/>
      <c r="O20" s="70"/>
      <c r="P20" s="71"/>
      <c r="Q20" s="62"/>
      <c r="R20" s="103"/>
      <c r="S20" s="181"/>
      <c r="T20" s="182"/>
      <c r="U20" s="182"/>
      <c r="V20" s="182"/>
      <c r="W20" s="182"/>
      <c r="X20" s="182"/>
      <c r="Y20" s="182"/>
      <c r="Z20" s="182"/>
      <c r="AA20" s="182"/>
    </row>
    <row r="21" spans="2:27" ht="15" customHeight="1" x14ac:dyDescent="0.3">
      <c r="B21" s="187"/>
      <c r="C21" s="187"/>
      <c r="D21" s="187"/>
      <c r="E21" s="187"/>
      <c r="F21" s="190" t="s">
        <v>75</v>
      </c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2" t="s">
        <v>24</v>
      </c>
      <c r="R21" s="103"/>
      <c r="S21" s="196" t="e">
        <f>IF(S19&lt;=141000,ROUNDDOWN(IF((F16*L16)&lt;=5,S16*S19/3,5*S19/3),0),ROUNDDOWN(IF((F16*L16)&lt;=5,S16*141000/3,5*141000/3),-3))</f>
        <v>#DIV/0!</v>
      </c>
      <c r="T21" s="196"/>
      <c r="U21" s="196"/>
      <c r="V21" s="196"/>
      <c r="W21" s="196"/>
      <c r="X21" s="196"/>
      <c r="Y21" s="196"/>
      <c r="Z21" s="196"/>
      <c r="AA21" s="108" t="s">
        <v>13</v>
      </c>
    </row>
    <row r="22" spans="2:27" ht="35.549999999999997" customHeight="1" x14ac:dyDescent="0.3">
      <c r="B22" s="187"/>
      <c r="C22" s="187"/>
      <c r="D22" s="187"/>
      <c r="E22" s="187"/>
      <c r="F22" s="193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2"/>
      <c r="R22" s="103"/>
      <c r="S22" s="197"/>
      <c r="T22" s="197"/>
      <c r="U22" s="197"/>
      <c r="V22" s="197"/>
      <c r="W22" s="197"/>
      <c r="X22" s="197"/>
      <c r="Y22" s="197"/>
      <c r="Z22" s="197"/>
      <c r="AA22" s="108"/>
    </row>
    <row r="23" spans="2:27" ht="23.25" customHeight="1" x14ac:dyDescent="0.3">
      <c r="B23" s="62" t="s">
        <v>25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 t="e">
        <f>S12+S21</f>
        <v>#DIV/0!</v>
      </c>
      <c r="R23" s="64"/>
      <c r="S23" s="64"/>
      <c r="T23" s="64"/>
      <c r="U23" s="64"/>
      <c r="V23" s="64"/>
      <c r="W23" s="64"/>
      <c r="X23" s="64"/>
      <c r="Y23" s="64"/>
      <c r="Z23" s="65"/>
      <c r="AA23" s="20" t="s">
        <v>13</v>
      </c>
    </row>
    <row r="24" spans="2:27" ht="29.25" customHeight="1" x14ac:dyDescent="0.3">
      <c r="B24" s="66" t="s">
        <v>56</v>
      </c>
      <c r="C24" s="67"/>
      <c r="D24" s="67"/>
      <c r="E24" s="68"/>
      <c r="F24" s="106" t="s">
        <v>57</v>
      </c>
      <c r="G24" s="67"/>
      <c r="H24" s="67"/>
      <c r="I24" s="67"/>
      <c r="J24" s="67"/>
      <c r="K24" s="67"/>
      <c r="L24" s="120" t="s">
        <v>58</v>
      </c>
      <c r="M24" s="172"/>
      <c r="N24" s="172"/>
      <c r="O24" s="172"/>
      <c r="P24" s="173"/>
      <c r="Q24" s="174" t="s">
        <v>59</v>
      </c>
      <c r="R24" s="175"/>
      <c r="S24" s="175"/>
      <c r="T24" s="176"/>
      <c r="U24" s="87" t="s">
        <v>61</v>
      </c>
      <c r="V24" s="88"/>
      <c r="W24" s="88"/>
      <c r="X24" s="88"/>
      <c r="Y24" s="88"/>
      <c r="Z24" s="88"/>
      <c r="AA24" s="177"/>
    </row>
    <row r="25" spans="2:27" ht="23.25" customHeight="1" x14ac:dyDescent="0.3">
      <c r="B25" s="69"/>
      <c r="C25" s="70"/>
      <c r="D25" s="70"/>
      <c r="E25" s="71"/>
      <c r="F25" s="83"/>
      <c r="G25" s="84"/>
      <c r="H25" s="84"/>
      <c r="I25" s="84"/>
      <c r="J25" s="84"/>
      <c r="K25" s="5" t="s">
        <v>46</v>
      </c>
      <c r="L25" s="84"/>
      <c r="M25" s="84"/>
      <c r="N25" s="84"/>
      <c r="O25" s="84"/>
      <c r="P25" s="5" t="s">
        <v>46</v>
      </c>
      <c r="Q25" s="85"/>
      <c r="R25" s="86"/>
      <c r="S25" s="86"/>
      <c r="T25" s="5" t="s">
        <v>46</v>
      </c>
      <c r="U25" s="87" t="e">
        <f>L25/F25*100</f>
        <v>#DIV/0!</v>
      </c>
      <c r="V25" s="88"/>
      <c r="W25" s="88"/>
      <c r="X25" s="88"/>
      <c r="Y25" s="88"/>
      <c r="Z25" s="88"/>
      <c r="AA25" s="20" t="s">
        <v>60</v>
      </c>
    </row>
    <row r="26" spans="2:27" ht="27" customHeight="1" x14ac:dyDescent="0.3">
      <c r="B26" s="47" t="s">
        <v>26</v>
      </c>
      <c r="C26" s="89"/>
      <c r="D26" s="89"/>
      <c r="E26" s="89"/>
      <c r="F26" s="94" t="s">
        <v>27</v>
      </c>
      <c r="G26" s="60"/>
      <c r="H26" s="60"/>
      <c r="I26" s="60"/>
      <c r="J26" s="60"/>
      <c r="K26" s="61"/>
      <c r="L26" s="11"/>
      <c r="M26" s="3" t="s">
        <v>15</v>
      </c>
      <c r="N26" s="3"/>
      <c r="O26" s="3" t="s">
        <v>16</v>
      </c>
      <c r="P26" s="3"/>
      <c r="Q26" s="59" t="s">
        <v>28</v>
      </c>
      <c r="R26" s="60"/>
      <c r="S26" s="60"/>
      <c r="T26" s="60"/>
      <c r="U26" s="95"/>
      <c r="V26" s="96"/>
      <c r="W26" s="96"/>
      <c r="X26" s="96"/>
      <c r="Y26" s="96"/>
      <c r="Z26" s="96"/>
      <c r="AA26" s="97"/>
    </row>
    <row r="27" spans="2:27" ht="24.75" customHeight="1" x14ac:dyDescent="0.3">
      <c r="B27" s="90"/>
      <c r="C27" s="91"/>
      <c r="D27" s="91"/>
      <c r="E27" s="91"/>
      <c r="F27" s="47" t="s">
        <v>29</v>
      </c>
      <c r="G27" s="89"/>
      <c r="H27" s="89"/>
      <c r="I27" s="89"/>
      <c r="J27" s="89"/>
      <c r="K27" s="165"/>
      <c r="L27" s="53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</row>
    <row r="28" spans="2:27" ht="27" customHeight="1" x14ac:dyDescent="0.3">
      <c r="B28" s="90"/>
      <c r="C28" s="91"/>
      <c r="D28" s="91"/>
      <c r="E28" s="91"/>
      <c r="F28" s="92"/>
      <c r="G28" s="93"/>
      <c r="H28" s="93"/>
      <c r="I28" s="93"/>
      <c r="J28" s="93"/>
      <c r="K28" s="166"/>
      <c r="L28" s="167" t="s">
        <v>30</v>
      </c>
      <c r="M28" s="168"/>
      <c r="N28" s="168"/>
      <c r="O28" s="168"/>
      <c r="P28" s="169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</row>
    <row r="29" spans="2:27" ht="27" customHeight="1" x14ac:dyDescent="0.3">
      <c r="B29" s="92"/>
      <c r="C29" s="93"/>
      <c r="D29" s="93"/>
      <c r="E29" s="93"/>
      <c r="F29" s="59" t="s">
        <v>31</v>
      </c>
      <c r="G29" s="170"/>
      <c r="H29" s="170"/>
      <c r="I29" s="170"/>
      <c r="J29" s="170"/>
      <c r="K29" s="171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3">
      <c r="B30" s="151" t="s">
        <v>42</v>
      </c>
      <c r="C30" s="152"/>
      <c r="D30" s="152"/>
      <c r="E30" s="152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3">
      <c r="B31" s="153"/>
      <c r="C31" s="154"/>
      <c r="D31" s="154"/>
      <c r="E31" s="154"/>
      <c r="F31" s="157" t="s">
        <v>34</v>
      </c>
      <c r="G31" s="158"/>
      <c r="H31" s="158"/>
      <c r="I31" s="158"/>
      <c r="J31" s="158"/>
      <c r="K31" s="159"/>
      <c r="L31" s="4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3"/>
    </row>
    <row r="32" spans="2:27" ht="21" customHeight="1" x14ac:dyDescent="0.3">
      <c r="B32" s="153"/>
      <c r="C32" s="154"/>
      <c r="D32" s="154"/>
      <c r="E32" s="154"/>
      <c r="F32" s="157" t="s">
        <v>35</v>
      </c>
      <c r="G32" s="158"/>
      <c r="H32" s="158"/>
      <c r="I32" s="158"/>
      <c r="J32" s="158"/>
      <c r="K32" s="159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3">
      <c r="B33" s="153"/>
      <c r="C33" s="154"/>
      <c r="D33" s="154"/>
      <c r="E33" s="154"/>
      <c r="F33" s="151" t="s">
        <v>36</v>
      </c>
      <c r="G33" s="152"/>
      <c r="H33" s="152"/>
      <c r="I33" s="152"/>
      <c r="J33" s="152"/>
      <c r="K33" s="160"/>
      <c r="L33" s="162" t="s">
        <v>1</v>
      </c>
      <c r="M33" s="163"/>
      <c r="N33" s="163"/>
      <c r="O33" s="163"/>
      <c r="P33" s="164"/>
      <c r="Q33" s="46" t="s">
        <v>37</v>
      </c>
      <c r="R33" s="46"/>
      <c r="S33" s="46"/>
      <c r="T33" s="46"/>
      <c r="U33" s="46"/>
      <c r="V33" s="46" t="s">
        <v>41</v>
      </c>
      <c r="W33" s="46"/>
      <c r="X33" s="46"/>
      <c r="Y33" s="46"/>
      <c r="Z33" s="46"/>
      <c r="AA33" s="46"/>
    </row>
    <row r="34" spans="2:27" ht="21" customHeight="1" x14ac:dyDescent="0.3">
      <c r="B34" s="155"/>
      <c r="C34" s="156"/>
      <c r="D34" s="156"/>
      <c r="E34" s="156"/>
      <c r="F34" s="155"/>
      <c r="G34" s="156"/>
      <c r="H34" s="156"/>
      <c r="I34" s="156"/>
      <c r="J34" s="156"/>
      <c r="K34" s="161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3">
      <c r="B35" s="149" t="s">
        <v>77</v>
      </c>
      <c r="C35" s="150"/>
      <c r="D35" s="150"/>
      <c r="E35" s="150"/>
      <c r="F35" s="27" t="s">
        <v>67</v>
      </c>
      <c r="G35" s="27"/>
      <c r="H35" s="27"/>
      <c r="I35" s="27"/>
      <c r="J35" s="27"/>
      <c r="K35" s="27"/>
      <c r="L35" s="28" t="s">
        <v>78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3"/>
    <row r="37" spans="2:27" ht="21" customHeight="1" x14ac:dyDescent="0.3"/>
    <row r="38" spans="2:27" ht="21" customHeight="1" x14ac:dyDescent="0.3"/>
    <row r="39" spans="2:27" ht="21" customHeight="1" x14ac:dyDescent="0.3"/>
    <row r="40" spans="2:27" ht="21" customHeight="1" x14ac:dyDescent="0.3"/>
    <row r="41" spans="2:27" ht="21" customHeight="1" x14ac:dyDescent="0.3"/>
    <row r="42" spans="2:27" ht="21" customHeight="1" x14ac:dyDescent="0.3"/>
    <row r="43" spans="2:27" ht="21" customHeight="1" x14ac:dyDescent="0.3"/>
    <row r="44" spans="2:27" ht="21" customHeight="1" x14ac:dyDescent="0.3"/>
    <row r="45" spans="2:27" ht="21" customHeight="1" x14ac:dyDescent="0.3"/>
    <row r="46" spans="2:27" ht="21" customHeight="1" x14ac:dyDescent="0.3"/>
    <row r="47" spans="2:27" ht="21" customHeight="1" x14ac:dyDescent="0.3"/>
    <row r="48" spans="2:27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71438</xdr:colOff>
                    <xdr:row>6</xdr:row>
                    <xdr:rowOff>33338</xdr:rowOff>
                  </from>
                  <to>
                    <xdr:col>6</xdr:col>
                    <xdr:colOff>14288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71438</xdr:colOff>
                    <xdr:row>6</xdr:row>
                    <xdr:rowOff>33338</xdr:rowOff>
                  </from>
                  <to>
                    <xdr:col>20</xdr:col>
                    <xdr:colOff>23813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71438</xdr:colOff>
                    <xdr:row>25</xdr:row>
                    <xdr:rowOff>52388</xdr:rowOff>
                  </from>
                  <to>
                    <xdr:col>12</xdr:col>
                    <xdr:colOff>61913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71438</xdr:colOff>
                    <xdr:row>25</xdr:row>
                    <xdr:rowOff>52388</xdr:rowOff>
                  </from>
                  <to>
                    <xdr:col>14</xdr:col>
                    <xdr:colOff>61913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71438</xdr:colOff>
                    <xdr:row>28</xdr:row>
                    <xdr:rowOff>52388</xdr:rowOff>
                  </from>
                  <to>
                    <xdr:col>12</xdr:col>
                    <xdr:colOff>61913</xdr:colOff>
                    <xdr:row>28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71438</xdr:colOff>
                    <xdr:row>13</xdr:row>
                    <xdr:rowOff>52388</xdr:rowOff>
                  </from>
                  <to>
                    <xdr:col>12</xdr:col>
                    <xdr:colOff>61913</xdr:colOff>
                    <xdr:row>13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71438</xdr:colOff>
                    <xdr:row>13</xdr:row>
                    <xdr:rowOff>52388</xdr:rowOff>
                  </from>
                  <to>
                    <xdr:col>14</xdr:col>
                    <xdr:colOff>61913</xdr:colOff>
                    <xdr:row>13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71438</xdr:colOff>
                    <xdr:row>7</xdr:row>
                    <xdr:rowOff>33338</xdr:rowOff>
                  </from>
                  <to>
                    <xdr:col>6</xdr:col>
                    <xdr:colOff>14288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71438</xdr:colOff>
                    <xdr:row>7</xdr:row>
                    <xdr:rowOff>33338</xdr:rowOff>
                  </from>
                  <to>
                    <xdr:col>20</xdr:col>
                    <xdr:colOff>23813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33338</xdr:colOff>
                    <xdr:row>33</xdr:row>
                    <xdr:rowOff>261938</xdr:rowOff>
                  </from>
                  <to>
                    <xdr:col>12</xdr:col>
                    <xdr:colOff>23813</xdr:colOff>
                    <xdr:row>35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佐伯 宏</cp:lastModifiedBy>
  <cp:lastPrinted>2026-02-12T02:19:52Z</cp:lastPrinted>
  <dcterms:created xsi:type="dcterms:W3CDTF">2024-03-01T02:52:50Z</dcterms:created>
  <dcterms:modified xsi:type="dcterms:W3CDTF">2026-05-07T09:59:45Z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