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sv002\総務グループ\04_財政管財チーム\D_財政\01_庶務\05_調査報告（外部）_（元：●県民局等報告関係フォルダ）\27_財政状況資料集\R1年度決算分\02.R1年度財政状況資料集の作成及び提出について【2回目】（R3.10.08〆）\03.結合後\"/>
    </mc:Choice>
  </mc:AlternateContent>
  <bookViews>
    <workbookView xWindow="0" yWindow="0" windowWidth="15360" windowHeight="7635" tabRatio="806"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CO34" i="10"/>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<sst xmlns="http://schemas.openxmlformats.org/spreadsheetml/2006/main" count="1137" uniqueCount="623">
  <si>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</si>
  <si>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</si>
  <si>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</si>
  <si>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</si>
  <si>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</si>
  <si>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</si>
  <si>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</si>
  <si>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</si>
  <si>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</si>
  <si>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</si>
  <si>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</si>
  <si>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</si>
  <si>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</si>
  <si>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</si>
  <si>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</si>
  <si>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</si>
  <si>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</si>
  <si>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</si>
  <si>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</si>
  <si>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</si>
  <si>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</si>
  <si>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</si>
  <si>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</si>
  <si>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</si>
  <si>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</si>
  <si>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</si>
  <si>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</si>
  <si>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</si>
  <si>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</si>
  <si>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</si>
  <si>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</si>
  <si>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</si>
  <si>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</si>
  <si>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</si>
  <si>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</si>
  <si>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</si>
  <si>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</si>
  <si>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</si>
  <si>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</si>
  <si>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</si>
  <si>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</si>
  <si>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</si>
  <si>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</si>
  <si>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</si>
  <si>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</si>
  <si>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</si>
  <si>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</si>
  <si>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</si>
  <si>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</si>
  <si>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</si>
  <si>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</si>
  <si>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</si>
  <si>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</si>
  <si>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</si>
  <si>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</si>
  <si>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</si>
  <si>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</si>
  <si>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</si>
  <si>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</si>
  <si>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</si>
  <si>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</si>
  <si>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</si>
  <si>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</si>
  <si>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</si>
  <si>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</si>
  <si>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</si>
  <si>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</si>
  <si>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</si>
  <si>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</si>
  <si>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</si>
  <si>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</si>
  <si>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</si>
  <si>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</si>
  <si>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</si>
  <si>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</si>
  <si>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</si>
  <si>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</si>
  <si>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</si>
  <si>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</si>
  <si>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</si>
  <si>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</si>
  <si>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</si>
  <si>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</si>
  <si>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</si>
  <si>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</si>
  <si>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</si>
  <si>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</si>
  <si>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</si>
  <si>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</si>
  <si>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</si>
  <si>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</si>
  <si>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</si>
  <si>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</si>
  <si>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</si>
  <si>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</si>
  <si>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</si>
  <si>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</si>
  <si>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</si>
  <si>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播磨町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</si>
  <si>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</si>
  <si>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</si>
  <si>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</si>
  <si>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</si>
  <si>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</si>
  <si>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</si>
  <si>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</si>
  <si>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</si>
  <si>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</si>
  <si>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</si>
  <si>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</si>
  <si>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</si>
  <si>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</si>
  <si>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</si>
  <si>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</si>
  <si>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</si>
  <si>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</si>
  <si>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</si>
  <si>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</si>
  <si>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</si>
  <si>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</si>
  <si>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</si>
  <si>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</si>
  <si>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</si>
  <si>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</si>
  <si>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</si>
  <si>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</si>
  <si>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</si>
  <si>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</si>
  <si>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</si>
  <si>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</si>
  <si>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</si>
  <si>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</si>
  <si>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</si>
  <si>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</si>
  <si>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</si>
  <si>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</si>
  <si>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</si>
  <si>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</si>
  <si>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</si>
  <si>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</si>
  <si>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</si>
  <si>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</si>
  <si>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</si>
  <si>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</si>
  <si>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</si>
  <si>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</si>
  <si>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</si>
  <si>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</si>
  <si>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</si>
  <si>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</si>
  <si>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</si>
  <si>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</si>
  <si>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</si>
  <si>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</si>
  <si>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</si>
  <si>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</si>
  <si>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</si>
  <si>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</si>
  <si>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</si>
  <si>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</si>
  <si>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</si>
  <si>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</si>
  <si>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</si>
  <si>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</si>
  <si>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</si>
  <si>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</si>
  <si>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</si>
  <si>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</si>
  <si>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</si>
  <si>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</si>
  <si>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</si>
  <si>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</si>
  <si>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</si>
  <si>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</si>
  <si>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</si>
  <si>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</si>
  <si>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</si>
  <si>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</si>
  <si>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</si>
  <si>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</si>
  <si>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</si>
  <si>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</si>
  <si>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</si>
  <si>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</si>
  <si>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</si>
  <si>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</si>
  <si>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</si>
  <si>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</si>
  <si>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</si>
  <si>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</si>
  <si>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</si>
  <si>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</si>
  <si>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</si>
  <si>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</si>
  <si>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</si>
  <si>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</si>
  <si>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</si>
  <si>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</si>
  <si>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</si>
  <si>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</si>
  <si>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</si>
  <si>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</si>
  <si>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</si>
  <si>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</si>
  <si>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</si>
  <si>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</si>
  <si>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</si>
  <si>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</si>
  <si>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</si>
  <si>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</si>
  <si>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</si>
  <si>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</si>
  <si>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</si>
  <si>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</si>
  <si>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</si>
  <si>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</si>
  <si>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</si>
  <si>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</si>
  <si>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</si>
  <si>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兵庫県播磨町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</si>
  <si>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</si>
  <si>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</si>
  <si>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</si>
  <si>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</si>
  <si>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</si>
  <si>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</si>
  <si>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</si>
  <si>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</si>
  <si>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</si>
  <si>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</si>
  <si>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</si>
  <si>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</si>
  <si>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</si>
  <si>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</si>
  <si>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</si>
  <si>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</si>
  <si>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</si>
  <si>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</si>
  <si>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</si>
  <si>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</si>
  <si>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</si>
  <si>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</si>
  <si>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</si>
  <si>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</si>
  <si>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</si>
  <si>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</si>
  <si>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</si>
  <si>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</si>
  <si>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</si>
  <si>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</si>
  <si>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</si>
  <si>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</si>
  <si>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</si>
  <si>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</si>
  <si>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</si>
  <si>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</si>
  <si>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</si>
  <si>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</si>
  <si>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</si>
  <si>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</si>
  <si>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</si>
  <si>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</si>
  <si>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</si>
  <si>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</si>
  <si>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</si>
  <si>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</si>
  <si>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</si>
  <si>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</si>
  <si>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</si>
  <si>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</si>
  <si>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</si>
  <si>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</si>
  <si>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</si>
  <si>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</si>
  <si>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</si>
  <si>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</si>
  <si>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</si>
  <si>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</si>
  <si>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</si>
  <si>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</si>
  <si>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</si>
  <si>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</si>
  <si>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</si>
  <si>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</si>
  <si>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</si>
  <si>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</si>
  <si>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</si>
  <si>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</si>
  <si>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</si>
  <si>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</si>
  <si>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</si>
  <si>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</si>
  <si>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</si>
  <si>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</si>
  <si>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</si>
  <si>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</si>
  <si>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</si>
  <si>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</si>
  <si>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</si>
  <si>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</si>
  <si>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</si>
  <si>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</si>
  <si>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</si>
  <si>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</si>
  <si>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</si>
  <si>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</si>
  <si>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</si>
  <si>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</si>
  <si>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</si>
  <si>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</si>
  <si>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</si>
  <si>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</si>
  <si>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</si>
  <si>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</si>
  <si>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</si>
  <si>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</si>
  <si>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</si>
  <si>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</si>
  <si>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</si>
  <si>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</si>
  <si>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</si>
  <si>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</si>
  <si>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</si>
  <si>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</si>
  <si>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</si>
  <si>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</si>
  <si>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</si>
  <si>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</si>
  <si>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</si>
  <si>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</si>
  <si>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</si>
  <si>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</si>
  <si>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</si>
  <si>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</si>
  <si>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</si>
  <si>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</si>
  <si>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</si>
  <si>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</si>
  <si>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</si>
  <si>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</si>
  <si>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</si>
  <si>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</si>
  <si>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</si>
  <si>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</si>
  <si>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</si>
  <si>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</si>
  <si>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</si>
  <si>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</si>
  <si>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</si>
  <si>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</si>
  <si>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</si>
  <si>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</si>
  <si>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</si>
  <si>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</si>
  <si>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</si>
  <si>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</si>
  <si>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</si>
  <si>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</si>
  <si>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</si>
  <si>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</si>
  <si>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</si>
  <si>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</si>
  <si>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</si>
  <si>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</si>
  <si>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</si>
  <si>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</si>
  <si>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</si>
  <si>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</si>
  <si>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</si>
  <si>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</si>
  <si>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</si>
  <si>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</si>
  <si>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</si>
  <si>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兵庫県播磨町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</si>
  <si>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</si>
  <si>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</si>
  <si>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</si>
  <si>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</si>
  <si>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</si>
  <si>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</si>
  <si>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</si>
  <si>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</si>
  <si>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</si>
  <si>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</si>
  <si>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</si>
  <si>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</si>
  <si>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</si>
  <si>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</si>
  <si>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</si>
  <si>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</si>
  <si>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</si>
  <si>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</si>
  <si>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</si>
  <si>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</si>
  <si>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後期高齢者医療事業へ振替</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</si>
  <si>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</si>
  <si>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</si>
  <si>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</si>
  <si>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</si>
  <si>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</si>
  <si>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</si>
  <si>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</si>
  <si>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</si>
  <si>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</si>
  <si>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</si>
  <si>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</si>
  <si>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</si>
  <si>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</si>
  <si>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</si>
  <si>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t>
    <phoneticPr fontId="5"/>
  </si>
  <si>
    <t>介護保険事業・事業勘定</t>
    <phoneticPr fontId="5"/>
  </si>
  <si>
    <t>後期高齢者医療事業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</si>
  <si>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</si>
  <si>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</si>
  <si>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</si>
  <si>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</si>
  <si>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</si>
  <si>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</si>
  <si>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</si>
  <si>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</si>
  <si>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</si>
  <si>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</si>
  <si>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</si>
  <si>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</si>
  <si>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</si>
  <si>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</si>
  <si>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</si>
  <si>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</si>
  <si>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</si>
  <si>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</si>
  <si>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</si>
  <si>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</si>
  <si>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</si>
  <si>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</si>
  <si>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</si>
  <si>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</si>
  <si>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</si>
  <si>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</si>
  <si>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</si>
  <si>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</si>
  <si>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</si>
  <si>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</si>
  <si>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</si>
  <si>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</si>
  <si>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</si>
  <si>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</si>
  <si>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</si>
  <si>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</si>
  <si>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</si>
  <si>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</si>
  <si>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</si>
  <si>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</si>
  <si>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</si>
  <si>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</si>
  <si>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</si>
  <si>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</si>
  <si>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</si>
  <si>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</si>
  <si>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</si>
  <si>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</si>
  <si>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</si>
  <si>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</si>
  <si>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</si>
  <si>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</si>
  <si>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</si>
  <si>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</si>
  <si>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</si>
  <si>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</si>
  <si>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</si>
  <si>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</si>
  <si>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</si>
  <si>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</si>
  <si>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</si>
  <si>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</si>
  <si>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</si>
  <si>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</si>
  <si>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</si>
  <si>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</si>
  <si>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</si>
  <si>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</si>
  <si>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</si>
  <si>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</si>
  <si>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</si>
  <si>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</si>
  <si>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</si>
  <si>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</si>
  <si>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介護保険事業・事業勘定</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</si>
  <si>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</si>
  <si>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</si>
  <si>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</si>
  <si>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</si>
  <si>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</si>
  <si>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</si>
  <si>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</si>
  <si>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</si>
  <si>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</si>
  <si>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</si>
  <si>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</si>
  <si>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</si>
  <si>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</si>
  <si>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</si>
  <si>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</si>
  <si>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</si>
  <si>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</si>
  <si>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</si>
  <si>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</si>
  <si>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</si>
  <si>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</si>
  <si>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</si>
  <si>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</si>
  <si>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</si>
  <si>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</si>
  <si>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</si>
  <si>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</si>
  <si>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</si>
  <si>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</si>
  <si>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</si>
  <si>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</si>
  <si>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</si>
  <si>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</si>
  <si>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</si>
  <si>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</si>
  <si>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</si>
  <si>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</si>
  <si>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</si>
  <si>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</si>
  <si>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</si>
  <si>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</si>
  <si>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</si>
  <si>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</si>
  <si>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</si>
  <si>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</si>
  <si>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</si>
  <si>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</si>
  <si>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</si>
  <si>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</si>
  <si>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</si>
  <si>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</si>
  <si>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</si>
  <si>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</si>
  <si>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</si>
  <si>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</si>
  <si>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</si>
  <si>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</si>
  <si>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</si>
  <si>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</si>
  <si>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</si>
  <si>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</si>
  <si>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</si>
  <si>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</si>
  <si>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</si>
  <si>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</si>
  <si>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</si>
  <si>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</si>
  <si>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</si>
  <si>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</si>
  <si>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</si>
  <si>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</si>
  <si>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</si>
  <si>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</si>
  <si>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</si>
  <si>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</si>
  <si>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</si>
  <si>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</si>
  <si>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</si>
  <si>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</si>
  <si>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</si>
  <si>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</si>
  <si>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</si>
  <si>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</si>
  <si>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</si>
  <si>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</si>
  <si>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</si>
  <si>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</si>
  <si>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</si>
  <si>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9.73</t>
  </si>
  <si>
    <t>▲ 20.37</t>
  </si>
  <si>
    <t>▲ 5.88</t>
  </si>
  <si>
    <t>▲ 31.58</t>
  </si>
  <si>
    <t>▲ 6.33</t>
  </si>
  <si>
    <t>水道事業会計</t>
  </si>
  <si>
    <t>一般会計</t>
  </si>
  <si>
    <t>下水道事業会計</t>
  </si>
  <si>
    <t>介護保険事業・事業勘定</t>
  </si>
  <si>
    <t>国民健康保険事業・事業勘定</t>
  </si>
  <si>
    <t>後期高齢者医療事業</t>
  </si>
  <si>
    <t>後期高齢者医療事業へ振替</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</si>
  <si>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</si>
  <si>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</si>
  <si>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</si>
  <si>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</si>
  <si>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</si>
  <si>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</si>
  <si>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</si>
  <si>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</si>
  <si>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</si>
  <si>
    <t>一般廃棄物処理施設整備基金</t>
    <rPh sb="0" eb="2">
      <t>イッパン</t>
    </rPh>
    <rPh sb="2" eb="5">
      <t>ハイキブツ</t>
    </rPh>
    <rPh sb="5" eb="7">
      <t>ショリ</t>
    </rPh>
    <rPh sb="7" eb="9">
      <t>シセツ</t>
    </rPh>
    <phoneticPr fontId="3"/>
  </si>
  <si>
    <t>緑化基金</t>
    <rPh sb="0" eb="2">
      <t>リョクカ</t>
    </rPh>
    <phoneticPr fontId="3"/>
  </si>
  <si>
    <t>長寿社会福祉基金</t>
  </si>
  <si>
    <t>公共公益施設整備基金</t>
  </si>
  <si>
    <t>（財）播磨町臨海管理センター</t>
    <rPh sb="1" eb="2">
      <t>ザイ</t>
    </rPh>
    <rPh sb="3" eb="6">
      <t>ハリマチョウ</t>
    </rPh>
    <rPh sb="6" eb="8">
      <t>リンカイ</t>
    </rPh>
    <rPh sb="8" eb="10">
      <t>カンリ</t>
    </rPh>
    <phoneticPr fontId="5"/>
  </si>
  <si>
    <t>（財）加古川総合保健センター</t>
    <rPh sb="1" eb="2">
      <t>ザイ</t>
    </rPh>
    <rPh sb="3" eb="6">
      <t>カコガワ</t>
    </rPh>
    <rPh sb="6" eb="8">
      <t>ソウゴウ</t>
    </rPh>
    <rPh sb="8" eb="10">
      <t>ホケン</t>
    </rPh>
    <phoneticPr fontId="5"/>
  </si>
  <si>
    <t>（財）東播臨海救急医療協会</t>
    <rPh sb="1" eb="2">
      <t>ザイ</t>
    </rPh>
    <rPh sb="3" eb="4">
      <t>ヒガシ</t>
    </rPh>
    <rPh sb="4" eb="5">
      <t>ハリ</t>
    </rPh>
    <rPh sb="5" eb="7">
      <t>リンカイ</t>
    </rPh>
    <rPh sb="7" eb="9">
      <t>キュウキュウ</t>
    </rPh>
    <rPh sb="9" eb="11">
      <t>イリョウ</t>
    </rPh>
    <rPh sb="11" eb="13">
      <t>キョウカイ</t>
    </rPh>
    <phoneticPr fontId="5"/>
  </si>
  <si>
    <t>兵庫県町土地開発公社</t>
    <rPh sb="0" eb="3">
      <t>ヒョウゴケン</t>
    </rPh>
    <rPh sb="3" eb="4">
      <t>チョウ</t>
    </rPh>
    <rPh sb="4" eb="6">
      <t>トチ</t>
    </rPh>
    <rPh sb="6" eb="8">
      <t>カイハツ</t>
    </rPh>
    <rPh sb="8" eb="10">
      <t>コウシャ</t>
    </rPh>
    <phoneticPr fontId="5"/>
  </si>
  <si>
    <t>加古郡衛生事務組合</t>
    <rPh sb="0" eb="3">
      <t>カコグン</t>
    </rPh>
    <rPh sb="3" eb="5">
      <t>エイセイ</t>
    </rPh>
    <rPh sb="5" eb="7">
      <t>ジム</t>
    </rPh>
    <rPh sb="7" eb="9">
      <t>クミアイ</t>
    </rPh>
    <phoneticPr fontId="32"/>
  </si>
  <si>
    <t>兵庫県市町村職員退職手当組合</t>
    <rPh sb="0" eb="3">
      <t>ヒョウゴケン</t>
    </rPh>
    <rPh sb="3" eb="6">
      <t>シチョウソン</t>
    </rPh>
    <rPh sb="6" eb="8">
      <t>ショクイン</t>
    </rPh>
    <rPh sb="8" eb="10">
      <t>タイショク</t>
    </rPh>
    <rPh sb="10" eb="12">
      <t>テアテ</t>
    </rPh>
    <rPh sb="12" eb="14">
      <t>クミアイ</t>
    </rPh>
    <phoneticPr fontId="32"/>
  </si>
  <si>
    <t>兵庫県市町交通災害共済組合</t>
    <rPh sb="0" eb="3">
      <t>ヒョウゴケン</t>
    </rPh>
    <rPh sb="3" eb="5">
      <t>シチョウ</t>
    </rPh>
    <rPh sb="5" eb="7">
      <t>コウツウ</t>
    </rPh>
    <rPh sb="7" eb="9">
      <t>サイガイ</t>
    </rPh>
    <rPh sb="9" eb="11">
      <t>キョウサイ</t>
    </rPh>
    <rPh sb="11" eb="13">
      <t>クミアイ</t>
    </rPh>
    <phoneticPr fontId="3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</si>
  <si>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3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</si>
  <si>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3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</si>
  <si>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32"/>
  </si>
  <si>
    <t>東播磨農業共済事務組合</t>
    <rPh sb="0" eb="1">
      <t>ヒガシ</t>
    </rPh>
    <rPh sb="1" eb="3">
      <t>ハリマ</t>
    </rPh>
    <rPh sb="3" eb="5">
      <t>ノウギョウ</t>
    </rPh>
    <rPh sb="5" eb="7">
      <t>キョウサイ</t>
    </rPh>
    <rPh sb="7" eb="9">
      <t>ジム</t>
    </rPh>
    <rPh sb="9" eb="11">
      <t>クミアイ</t>
    </rPh>
    <phoneticPr fontId="3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</si>
  <si>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</si>
  <si>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</si>
  <si>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</si>
  <si>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将来負担比率がマイナスとなっているため、グラフ上表示されていない。</t>
    <rPh sb="0" eb="2">
      <t>ショウライ</t>
    </rPh>
    <rPh sb="2" eb="4">
      <t>フタン</t>
    </rPh>
    <rPh sb="4" eb="6">
      <t>ヒリツ</t>
    </rPh>
    <rPh sb="23" eb="24">
      <t>ジョウ</t>
    </rPh>
    <rPh sb="24" eb="26">
      <t>ヒョウジ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</si>
  <si>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</si>
  <si>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</si>
  <si>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</si>
  <si>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</si>
  <si>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</si>
  <si>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</si>
  <si>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将来負担比率がマイナスとなっているため、グラフ上表示されていない。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</si>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</sst>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E054-4137-8825-5E5FC0F72B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38816</c:v>
                </c:pt>
                <c:pt idx="1">
                  <c:v>43742</c:v>
                </c:pt>
                <c:pt idx="2">
                  <c:v>57347</c:v>
                </c:pt>
                <c:pt idx="3">
                  <c:v>51724</c:v>
                </c:pt>
                <c:pt idx="4">
                  <c:v>41564</c:v>
                </c:pt>
              </c:numCache>
            </c:numRef>
          </c:val>
          <c:smooth val="0"/>
          <c:extLst>
            <c:ext xmlns:c16="http://schemas.microsoft.com/office/drawing/2014/chart" uri="{C3380CC4-5D6E-409C-BE32-E72D297353CC}">
              <c16:uniqueId val="{00000001-E054-4137-8825-5E5FC0F72B8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9.84</c:v>
                </c:pt>
                <c:pt idx="1">
                  <c:v>10.07</c:v>
                </c:pt>
                <c:pt idx="2">
                  <c:v>10.32</c:v>
                </c:pt>
                <c:pt idx="3">
                  <c:v>7.96</c:v>
                </c:pt>
                <c:pt idx="4">
                  <c:v>8.9499999999999993</c:v>
                </c:pt>
              </c:numCache>
            </c:numRef>
          </c:val>
          <c:extLst>
            <c:ext xmlns:c16="http://schemas.microsoft.com/office/drawing/2014/chart" uri="{C3380CC4-5D6E-409C-BE32-E72D297353CC}">
              <c16:uniqueId val="{00000000-28CE-497D-8D1C-DC34FBC180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73.42</c:v>
                </c:pt>
                <c:pt idx="1">
                  <c:v>60.79</c:v>
                </c:pt>
                <c:pt idx="2">
                  <c:v>63.63</c:v>
                </c:pt>
                <c:pt idx="3">
                  <c:v>42.13</c:v>
                </c:pt>
                <c:pt idx="4">
                  <c:v>42.05</c:v>
                </c:pt>
              </c:numCache>
            </c:numRef>
          </c:val>
          <c:extLst>
            <c:ext xmlns:c16="http://schemas.microsoft.com/office/drawing/2014/chart" uri="{C3380CC4-5D6E-409C-BE32-E72D297353CC}">
              <c16:uniqueId val="{00000001-28CE-497D-8D1C-DC34FBC180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-9.73</c:v>
                </c:pt>
                <c:pt idx="1">
                  <c:v>-20.37</c:v>
                </c:pt>
                <c:pt idx="2">
                  <c:v>-5.88</c:v>
                </c:pt>
                <c:pt idx="3">
                  <c:v>-31.58</c:v>
                </c:pt>
                <c:pt idx="4">
                  <c:v>-6.33</c:v>
                </c:pt>
              </c:numCache>
            </c:numRef>
          </c:val>
          <c:smooth val="0"/>
          <c:extLst>
            <c:ext xmlns:c16="http://schemas.microsoft.com/office/drawing/2014/chart" uri="{C3380CC4-5D6E-409C-BE32-E72D297353CC}">
              <c16:uniqueId val="{00000002-28CE-497D-8D1C-DC34FBC180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09A-4BA1-8C84-B1DC4EC82A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09A-4BA1-8C84-B1DC4EC82AA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09A-4BA1-8C84-B1DC4EC82AAF}"/>
            </c:ext>
          </c:extLst>
        </c:ser>
        <c:ser>
          <c:idx val="3"/>
          <c:order val="3"/>
          <c:tx>
            <c:strRef>
              <c:f>データシート!$A$30</c:f>
              <c:strCache>
                <c:ptCount val="1"/>
                <c:pt idx="0">
                  <c:v>後期高齢者医療事業へ振替</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09A-4BA1-8C84-B1DC4EC82AAF}"/>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0.2</c:v>
                </c:pt>
                <c:pt idx="4">
                  <c:v>#N/A</c:v>
                </c:pt>
                <c:pt idx="5">
                  <c:v>0.21</c:v>
                </c:pt>
                <c:pt idx="6">
                  <c:v>#N/A</c:v>
                </c:pt>
                <c:pt idx="7">
                  <c:v>0.27</c:v>
                </c:pt>
                <c:pt idx="8">
                  <c:v>#N/A</c:v>
                </c:pt>
                <c:pt idx="9">
                  <c:v>0.23</c:v>
                </c:pt>
              </c:numCache>
            </c:numRef>
          </c:val>
          <c:extLst>
            <c:ext xmlns:c16="http://schemas.microsoft.com/office/drawing/2014/chart" uri="{C3380CC4-5D6E-409C-BE32-E72D297353CC}">
              <c16:uniqueId val="{00000004-009A-4BA1-8C84-B1DC4EC82AAF}"/>
            </c:ext>
          </c:extLst>
        </c:ser>
        <c:ser>
          <c:idx val="5"/>
          <c:order val="5"/>
          <c:tx>
            <c:strRef>
              <c:f>データシート!$A$32</c:f>
              <c:strCache>
                <c:ptCount val="1"/>
                <c:pt idx="0">
                  <c:v>国民健康保険事業・事業勘定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7.67</c:v>
                </c:pt>
                <c:pt idx="2">
                  <c:v>#N/A</c:v>
                </c:pt>
                <c:pt idx="3">
                  <c:v>10.69</c:v>
                </c:pt>
                <c:pt idx="4">
                  <c:v>#N/A</c:v>
                </c:pt>
                <c:pt idx="5">
                  <c:v>11.09</c:v>
                </c:pt>
                <c:pt idx="6">
                  <c:v>#N/A</c:v>
                </c:pt>
                <c:pt idx="7">
                  <c:v>1.77</c:v>
                </c:pt>
                <c:pt idx="8">
                  <c:v>#N/A</c:v>
                </c:pt>
                <c:pt idx="9">
                  <c:v>0.82</c:v>
                </c:pt>
              </c:numCache>
            </c:numRef>
          </c:val>
          <c:extLst>
            <c:ext xmlns:c16="http://schemas.microsoft.com/office/drawing/2014/chart" uri="{C3380CC4-5D6E-409C-BE32-E72D297353CC}">
              <c16:uniqueId val="{00000005-009A-4BA1-8C84-B1DC4EC82AAF}"/>
            </c:ext>
          </c:extLst>
        </c:ser>
        <c:ser>
          <c:idx val="6"/>
          <c:order val="6"/>
          <c:tx>
            <c:strRef>
              <c:f>データシート!$A$33</c:f>
              <c:strCache>
                <c:ptCount val="1"/>
                <c:pt idx="0">
                  <c:v>介護保険事業・事業勘定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c:v>
                </c:pt>
                <c:pt idx="2">
                  <c:v>#N/A</c:v>
                </c:pt>
                <c:pt idx="3">
                  <c:v>1.65</c:v>
                </c:pt>
                <c:pt idx="4">
                  <c:v>#N/A</c:v>
                </c:pt>
                <c:pt idx="5">
                  <c:v>2</c:v>
                </c:pt>
                <c:pt idx="6">
                  <c:v>#N/A</c:v>
                </c:pt>
                <c:pt idx="7">
                  <c:v>0.93</c:v>
                </c:pt>
                <c:pt idx="8">
                  <c:v>#N/A</c:v>
                </c:pt>
                <c:pt idx="9">
                  <c:v>1.31</c:v>
                </c:pt>
              </c:numCache>
            </c:numRef>
          </c:val>
          <c:extLst>
            <c:ext xmlns:c16="http://schemas.microsoft.com/office/drawing/2014/chart" uri="{C3380CC4-5D6E-409C-BE32-E72D297353CC}">
              <c16:uniqueId val="{00000006-009A-4BA1-8C84-B1DC4EC82AA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0.3</c:v>
                </c:pt>
                <c:pt idx="6">
                  <c:v>#N/A</c:v>
                </c:pt>
                <c:pt idx="7">
                  <c:v>1.6</c:v>
                </c:pt>
                <c:pt idx="8">
                  <c:v>#N/A</c:v>
                </c:pt>
                <c:pt idx="9">
                  <c:v>1.66</c:v>
                </c:pt>
              </c:numCache>
            </c:numRef>
          </c:val>
          <c:extLst>
            <c:ext xmlns:c16="http://schemas.microsoft.com/office/drawing/2014/chart" uri="{C3380CC4-5D6E-409C-BE32-E72D297353CC}">
              <c16:uniqueId val="{00000007-009A-4BA1-8C84-B1DC4EC82AA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9.84</c:v>
                </c:pt>
                <c:pt idx="2">
                  <c:v>#N/A</c:v>
                </c:pt>
                <c:pt idx="3">
                  <c:v>10.07</c:v>
                </c:pt>
                <c:pt idx="4">
                  <c:v>#N/A</c:v>
                </c:pt>
                <c:pt idx="5">
                  <c:v>10.31</c:v>
                </c:pt>
                <c:pt idx="6">
                  <c:v>#N/A</c:v>
                </c:pt>
                <c:pt idx="7">
                  <c:v>7.95</c:v>
                </c:pt>
                <c:pt idx="8">
                  <c:v>#N/A</c:v>
                </c:pt>
                <c:pt idx="9">
                  <c:v>8.9499999999999993</c:v>
                </c:pt>
              </c:numCache>
            </c:numRef>
          </c:val>
          <c:extLst>
            <c:ext xmlns:c16="http://schemas.microsoft.com/office/drawing/2014/chart" uri="{C3380CC4-5D6E-409C-BE32-E72D297353CC}">
              <c16:uniqueId val="{00000008-009A-4BA1-8C84-B1DC4EC82AA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14.77</c:v>
                </c:pt>
                <c:pt idx="2">
                  <c:v>#N/A</c:v>
                </c:pt>
                <c:pt idx="3">
                  <c:v>20.82</c:v>
                </c:pt>
                <c:pt idx="4">
                  <c:v>#N/A</c:v>
                </c:pt>
                <c:pt idx="5">
                  <c:v>15.19</c:v>
                </c:pt>
                <c:pt idx="6">
                  <c:v>#N/A</c:v>
                </c:pt>
                <c:pt idx="7">
                  <c:v>17.329999999999998</c:v>
                </c:pt>
                <c:pt idx="8">
                  <c:v>#N/A</c:v>
                </c:pt>
                <c:pt idx="9">
                  <c:v>14.13</c:v>
                </c:pt>
              </c:numCache>
            </c:numRef>
          </c:val>
          <c:extLst>
            <c:ext xmlns:c16="http://schemas.microsoft.com/office/drawing/2014/chart" uri="{C3380CC4-5D6E-409C-BE32-E72D297353CC}">
              <c16:uniqueId val="{00000009-009A-4BA1-8C84-B1DC4EC82A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1269</c:v>
                </c:pt>
                <c:pt idx="5">
                  <c:v>1287</c:v>
                </c:pt>
                <c:pt idx="8">
                  <c:v>1308</c:v>
                </c:pt>
                <c:pt idx="11">
                  <c:v>1180</c:v>
                </c:pt>
                <c:pt idx="14">
                  <c:v>1198</c:v>
                </c:pt>
              </c:numCache>
            </c:numRef>
          </c:val>
          <c:extLst>
            <c:ext xmlns:c16="http://schemas.microsoft.com/office/drawing/2014/chart" uri="{C3380CC4-5D6E-409C-BE32-E72D297353CC}">
              <c16:uniqueId val="{00000000-81C1-411D-85BB-FFF694C881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C1-411D-85BB-FFF694C881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C1-411D-85BB-FFF694C881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24</c:v>
                </c:pt>
                <c:pt idx="3">
                  <c:v>13</c:v>
                </c:pt>
                <c:pt idx="6">
                  <c:v>0</c:v>
                </c:pt>
                <c:pt idx="9">
                  <c:v>0</c:v>
                </c:pt>
                <c:pt idx="12">
                  <c:v>0</c:v>
                </c:pt>
              </c:numCache>
            </c:numRef>
          </c:val>
          <c:extLst>
            <c:ext xmlns:c16="http://schemas.microsoft.com/office/drawing/2014/chart" uri="{C3380CC4-5D6E-409C-BE32-E72D297353CC}">
              <c16:uniqueId val="{00000003-81C1-411D-85BB-FFF694C881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442</c:v>
                </c:pt>
                <c:pt idx="3">
                  <c:v>443</c:v>
                </c:pt>
                <c:pt idx="6">
                  <c:v>465</c:v>
                </c:pt>
                <c:pt idx="9">
                  <c:v>320</c:v>
                </c:pt>
                <c:pt idx="12">
                  <c:v>307</c:v>
                </c:pt>
              </c:numCache>
            </c:numRef>
          </c:val>
          <c:extLst>
            <c:ext xmlns:c16="http://schemas.microsoft.com/office/drawing/2014/chart" uri="{C3380CC4-5D6E-409C-BE32-E72D297353CC}">
              <c16:uniqueId val="{00000004-81C1-411D-85BB-FFF694C881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1C1-411D-85BB-FFF694C881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C1-411D-85BB-FFF694C881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783</c:v>
                </c:pt>
                <c:pt idx="3">
                  <c:v>798</c:v>
                </c:pt>
                <c:pt idx="6">
                  <c:v>841</c:v>
                </c:pt>
                <c:pt idx="9">
                  <c:v>874</c:v>
                </c:pt>
                <c:pt idx="12">
                  <c:v>865</c:v>
                </c:pt>
              </c:numCache>
            </c:numRef>
          </c:val>
          <c:extLst>
            <c:ext xmlns:c16="http://schemas.microsoft.com/office/drawing/2014/chart" uri="{C3380CC4-5D6E-409C-BE32-E72D297353CC}">
              <c16:uniqueId val="{00000007-81C1-411D-85BB-FFF694C881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-20</c:v>
                </c:pt>
                <c:pt idx="2">
                  <c:v>#N/A</c:v>
                </c:pt>
                <c:pt idx="3">
                  <c:v>#N/A</c:v>
                </c:pt>
                <c:pt idx="4">
                  <c:v>-33</c:v>
                </c:pt>
                <c:pt idx="5">
                  <c:v>#N/A</c:v>
                </c:pt>
                <c:pt idx="6">
                  <c:v>#N/A</c:v>
                </c:pt>
                <c:pt idx="7">
                  <c:v>-2</c:v>
                </c:pt>
                <c:pt idx="8">
                  <c:v>#N/A</c:v>
                </c:pt>
                <c:pt idx="9">
                  <c:v>#N/A</c:v>
                </c:pt>
                <c:pt idx="10">
                  <c:v>14</c:v>
                </c:pt>
                <c:pt idx="11">
                  <c:v>#N/A</c:v>
                </c:pt>
                <c:pt idx="12">
                  <c:v>#N/A</c:v>
                </c:pt>
                <c:pt idx="13">
                  <c:v>-26</c:v>
                </c:pt>
                <c:pt idx="14">
                  <c:v>#N/A</c:v>
                </c:pt>
              </c:numCache>
            </c:numRef>
          </c:val>
          <c:smooth val="0"/>
          <c:extLst>
            <c:ext xmlns:c16="http://schemas.microsoft.com/office/drawing/2014/chart" uri="{C3380CC4-5D6E-409C-BE32-E72D297353CC}">
              <c16:uniqueId val="{00000008-81C1-411D-85BB-FFF694C881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10163</c:v>
                </c:pt>
                <c:pt idx="5">
                  <c:v>9926</c:v>
                </c:pt>
                <c:pt idx="8">
                  <c:v>9852</c:v>
                </c:pt>
                <c:pt idx="11">
                  <c:v>9813</c:v>
                </c:pt>
                <c:pt idx="14">
                  <c:v>9524</c:v>
                </c:pt>
              </c:numCache>
            </c:numRef>
          </c:val>
          <c:extLst>
            <c:ext xmlns:c16="http://schemas.microsoft.com/office/drawing/2014/chart" uri="{C3380CC4-5D6E-409C-BE32-E72D297353CC}">
              <c16:uniqueId val="{00000000-1FF5-408C-886A-722AE685DD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3693</c:v>
                </c:pt>
                <c:pt idx="5">
                  <c:v>3482</c:v>
                </c:pt>
                <c:pt idx="8">
                  <c:v>3273</c:v>
                </c:pt>
                <c:pt idx="11">
                  <c:v>2753</c:v>
                </c:pt>
                <c:pt idx="14">
                  <c:v>2396</c:v>
                </c:pt>
              </c:numCache>
            </c:numRef>
          </c:val>
          <c:extLst>
            <c:ext xmlns:c16="http://schemas.microsoft.com/office/drawing/2014/chart" uri="{C3380CC4-5D6E-409C-BE32-E72D297353CC}">
              <c16:uniqueId val="{00000001-1FF5-408C-886A-722AE685DD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8164</c:v>
                </c:pt>
                <c:pt idx="5">
                  <c:v>7306</c:v>
                </c:pt>
                <c:pt idx="8">
                  <c:v>7879</c:v>
                </c:pt>
                <c:pt idx="11">
                  <c:v>8812</c:v>
                </c:pt>
                <c:pt idx="14">
                  <c:v>8099</c:v>
                </c:pt>
              </c:numCache>
            </c:numRef>
          </c:val>
          <c:extLst>
            <c:ext xmlns:c16="http://schemas.microsoft.com/office/drawing/2014/chart" uri="{C3380CC4-5D6E-409C-BE32-E72D297353CC}">
              <c16:uniqueId val="{00000002-1FF5-408C-886A-722AE685DD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F5-408C-886A-722AE685DD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F5-408C-886A-722AE685DD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F5-408C-886A-722AE685DD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707</c:v>
                </c:pt>
                <c:pt idx="3">
                  <c:v>841</c:v>
                </c:pt>
                <c:pt idx="6">
                  <c:v>946</c:v>
                </c:pt>
                <c:pt idx="9">
                  <c:v>842</c:v>
                </c:pt>
                <c:pt idx="12">
                  <c:v>812</c:v>
                </c:pt>
              </c:numCache>
            </c:numRef>
          </c:val>
          <c:extLst>
            <c:ext xmlns:c16="http://schemas.microsoft.com/office/drawing/2014/chart" uri="{C3380CC4-5D6E-409C-BE32-E72D297353CC}">
              <c16:uniqueId val="{00000006-1FF5-408C-886A-722AE685DD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c:v>
                </c:pt>
                <c:pt idx="3">
                  <c:v>0</c:v>
                </c:pt>
                <c:pt idx="6">
                  <c:v>0</c:v>
                </c:pt>
                <c:pt idx="9">
                  <c:v>0</c:v>
                </c:pt>
                <c:pt idx="12">
                  <c:v>0</c:v>
                </c:pt>
              </c:numCache>
            </c:numRef>
          </c:val>
          <c:extLst>
            <c:ext xmlns:c16="http://schemas.microsoft.com/office/drawing/2014/chart" uri="{C3380CC4-5D6E-409C-BE32-E72D297353CC}">
              <c16:uniqueId val="{00000007-1FF5-408C-886A-722AE685DD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4881</c:v>
                </c:pt>
                <c:pt idx="3">
                  <c:v>4626</c:v>
                </c:pt>
                <c:pt idx="6">
                  <c:v>4329</c:v>
                </c:pt>
                <c:pt idx="9">
                  <c:v>3693</c:v>
                </c:pt>
                <c:pt idx="12">
                  <c:v>3154</c:v>
                </c:pt>
              </c:numCache>
            </c:numRef>
          </c:val>
          <c:extLst>
            <c:ext xmlns:c16="http://schemas.microsoft.com/office/drawing/2014/chart" uri="{C3380CC4-5D6E-409C-BE32-E72D297353CC}">
              <c16:uniqueId val="{00000008-1FF5-408C-886A-722AE685DD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FF5-408C-886A-722AE685DD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8181</c:v>
                </c:pt>
                <c:pt idx="3">
                  <c:v>8229</c:v>
                </c:pt>
                <c:pt idx="6">
                  <c:v>8565</c:v>
                </c:pt>
                <c:pt idx="9">
                  <c:v>9146</c:v>
                </c:pt>
                <c:pt idx="12">
                  <c:v>9267</c:v>
                </c:pt>
              </c:numCache>
            </c:numRef>
          </c:val>
          <c:extLst>
            <c:ext xmlns:c16="http://schemas.microsoft.com/office/drawing/2014/chart" uri="{C3380CC4-5D6E-409C-BE32-E72D297353CC}">
              <c16:uniqueId val="{0000000A-1FF5-408C-886A-722AE685DD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FF5-408C-886A-722AE685DD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4261</c:v>
                </c:pt>
                <c:pt idx="1">
                  <c:v>2864</c:v>
                </c:pt>
                <c:pt idx="2">
                  <c:v>2864</c:v>
                </c:pt>
              </c:numCache>
            </c:numRef>
          </c:val>
          <c:extLst>
            <c:ext xmlns:c16="http://schemas.microsoft.com/office/drawing/2014/chart" uri="{C3380CC4-5D6E-409C-BE32-E72D297353CC}">
              <c16:uniqueId val="{00000000-BB0B-4BD7-AE4C-2649DC06040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BB0B-4BD7-AE4C-2649DC06040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2756</c:v>
                </c:pt>
                <c:pt idx="1">
                  <c:v>4262</c:v>
                </c:pt>
                <c:pt idx="2">
                  <c:v>3464</c:v>
                </c:pt>
              </c:numCache>
            </c:numRef>
          </c:val>
          <c:extLst>
            <c:ext xmlns:c16="http://schemas.microsoft.com/office/drawing/2014/chart" uri="{C3380CC4-5D6E-409C-BE32-E72D297353CC}">
              <c16:uniqueId val="{00000002-BB0B-4BD7-AE4C-2649DC06040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{D59622BB-E2D9-49A4-BC95-EBFC2DC99F0B}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344-48C7-85F2-AC8AADAA38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{34530F72-F71E-45F5-91D1-C91DC796E832}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44-48C7-85F2-AC8AADAA38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{F845EFFB-3B9D-4018-983E-0B8AB8FACA1A}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44-48C7-85F2-AC8AADAA38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{9B71E827-54EF-4344-9AC7-0F8B56D70FDD}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44-48C7-85F2-AC8AADAA38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{A466E8E8-8779-469C-B4A5-69805E9E0800}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44-48C7-85F2-AC8AADAA38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{98B61FAC-D48C-4F97-A725-50B036836EE2}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344-48C7-85F2-AC8AADAA38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{272BE29B-D4DF-4912-9F96-0D07B316EB94}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344-48C7-85F2-AC8AADAA38B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{6D7CDAE2-61B2-421C-8E54-D85EF4BDA90D}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344-48C7-85F2-AC8AADAA38B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{170841DC-D00B-4DCA-B3D6-5C9335DB30AB}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344-48C7-85F2-AC8AADAA38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66.900000000000006</c:v>
                </c:pt>
                <c:pt idx="32">
                  <c:v>67.2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344-48C7-85F2-AC8AADAA38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{CE501388-9244-4707-80DA-AB87CA539166}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344-48C7-85F2-AC8AADAA38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{2496FD40-3789-44F1-9335-978046F52A72}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44-48C7-85F2-AC8AADAA38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{DBA4533C-942C-42A1-B256-C076F1ECD355}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44-48C7-85F2-AC8AADAA38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{4D44351D-377C-4E67-A1A0-4DAB0AF735B7}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44-48C7-85F2-AC8AADAA38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{529C04DF-1AB9-43C8-9F67-B267122005F8}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44-48C7-85F2-AC8AADAA38B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{DB68DA1E-C042-41D1-9DDB-87634FD9D601}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344-48C7-85F2-AC8AADAA38B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{F4E447CB-B02D-4B6F-A53E-A02399074F09}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344-48C7-85F2-AC8AADAA38B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{8A430EDB-C42B-4311-9F14-7F42DD0C069F}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344-48C7-85F2-AC8AADAA38B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{15F53FD5-23C1-4651-8594-C4D228CAA472}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344-48C7-85F2-AC8AADAA38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59.4</c:v>
                </c:pt>
                <c:pt idx="32">
                  <c:v>60.7</c:v>
                </c:pt>
              </c:numCache>
            </c:numRef>
          </c:xVal>
          <c:yVal>
            <c:numRef>
              <c:f>公会計指標分析・財政指標組合せ分析表!$BP$55:$DC$55</c:f>
              <c:numCache>
                <c:formatCode>#,##0.0;"▲ "#,##0.0</c:formatCode>
                <c:ptCount val="40"/>
                <c:pt idx="24">
                  <c:v>18.3</c:v>
                </c:pt>
                <c:pt idx="32">
                  <c:v>20.3</c:v>
                </c:pt>
              </c:numCache>
            </c:numRef>
          </c:yVal>
          <c:smooth val="0"/>
          <c:extLst>
            <c:ext xmlns:c16="http://schemas.microsoft.com/office/drawing/2014/chart" uri="{C3380CC4-5D6E-409C-BE32-E72D297353CC}">
              <c16:uniqueId val="{00000013-E344-48C7-85F2-AC8AADAA38BB}"/>
            </c:ext>
          </c:extLst>
        </c:ser>
        <c:dLbls>
          <c:showLegendKey val="0"/>
          <c:showVal val="1"/>
          <c:showCatName val="0"/>
          <c:showSerName val="0"/>
          <c:showPercent val="0"/>
          <c:showBubbleSize val="0"/>
        </c:dLbls>
        <c:axId val="46179840"/>
        <c:axId val="46181760"/>
      </c:scatterChart>
      <c:valAx>
        <c:axId val="46179840"/>
        <c:scaling>
          <c:orientation val="minMax"/>
          <c:max val="60.9"/>
          <c:min val="5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700000000000003"/>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{615354CB-DC96-440A-8C44-7736F07E9B27}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C50B-43A3-A78E-7A7D8F43FD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{05077C76-B9AE-4644-A93A-1A69F345F846}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0B-43A3-A78E-7A7D8F43FD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{444C8051-4504-4869-A21E-803F7F089F42}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0B-43A3-A78E-7A7D8F43FD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{E8B33990-92CE-456E-AEC8-CAF6B3EF013E}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0B-43A3-A78E-7A7D8F43FD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{F573DC69-9242-41F2-872A-F3290EA4BD78}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0B-43A3-A78E-7A7D8F43FD0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{219D53A2-8043-40CF-8780-10D3CE6CB30E}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C50B-43A3-A78E-7A7D8F43FD0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{BD2A3F19-65C8-4787-A2CB-951E3B4B6DA4}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C50B-43A3-A78E-7A7D8F43FD0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{BB85CCB0-FF52-4183-B9AB-E91B802E5193}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C50B-43A3-A78E-7A7D8F43FD0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{A5FA8DD5-0C46-4742-86AE-74E5D8AB5334}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C50B-43A3-A78E-7A7D8F43FD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0.4</c:v>
                </c:pt>
                <c:pt idx="16">
                  <c:v>-0.3</c:v>
                </c:pt>
                <c:pt idx="24">
                  <c:v>-0.1</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0B-43A3-A78E-7A7D8F43FD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{212EA92B-1910-4C29-BB34-39BB9712F762}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C50B-43A3-A78E-7A7D8F43FD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{91AE138B-0D8A-4ED9-BAE4-8EA1348BF2B7}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0B-43A3-A78E-7A7D8F43FD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{5EA0E6BD-FB31-402B-BA21-02E521F5A179}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0B-43A3-A78E-7A7D8F43FD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{5E9BD6F4-A381-49E9-9DE3-46BEA429DE2D}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0B-43A3-A78E-7A7D8F43FD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{9D395FA4-2B96-40C7-BE37-93E911FC30C1}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0B-43A3-A78E-7A7D8F43FD0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{53E0F76B-791A-476E-B5D2-014CCA54DBCD}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C50B-43A3-A78E-7A7D8F43FD0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{85A857DB-A121-4ACB-B3AE-97DAC0ABC2C7}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C50B-43A3-A78E-7A7D8F43FD0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{4A367EF2-2E3F-46D3-9789-C11C57FB20B2}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C50B-43A3-A78E-7A7D8F43FD0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{827A9A86-60C4-4334-87A7-1B7BB5EE1E69}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C50B-43A3-A78E-7A7D8F43FD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C50B-43A3-A78E-7A7D8F43FD06}"/>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町の面積の</a:t>
          </a: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1" lang="ja-JP" altLang="ja-JP" sz="1100" b="0" i="0" u="none" strike="noStrike" kern="0" cap="none" spc="0" normalizeH="0" baseline="0" noProof="0">
              <a:ln>
                <a:noFill/>
              </a:ln>
              <a:solidFill>
                <a:prstClr val="black"/>
              </a:solidFill>
              <a:effectLst/>
              <a:uLnTx/>
              <a:uFillTx/>
              <a:latin typeface="+mn-lt"/>
              <a:ea typeface="+mn-ea"/>
              <a:cs typeface="+mn-cs"/>
            </a:rPr>
            <a:t>を工業専用の人工島が占めているという特殊要因から類似団体平均を上回る税収が確保されている。そのため、財政力指数は平均を大きく上回る高い水準となっているが、平成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年度以降ほぼ横ばいとなっている。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今後も歳出削減、町税の徴収率の向上等に努め、財政基盤の強化を図っていく。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40</xdr:row>
      <xdr:rowOff>153811</xdr:rowOff>
    </xdr:to>
    <xdr:cxnSp macro="">
      <xdr:nvCxnSpPr>
        <xdr:cNvPr id="69" name="直線コネクタ 68"/>
        <xdr:cNvCxnSpPr/>
      </xdr:nvCxnSpPr>
      <xdr:spPr>
        <a:xfrm>
          <a:off x="4114800" y="699840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140405</xdr:rowOff>
    </xdr:to>
    <xdr:cxnSp macro="">
      <xdr:nvCxnSpPr>
        <xdr:cNvPr id="72" name="直線コネクタ 71"/>
        <xdr:cNvCxnSpPr/>
      </xdr:nvCxnSpPr>
      <xdr:spPr>
        <a:xfrm>
          <a:off x="3225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140405</xdr:rowOff>
    </xdr:to>
    <xdr:cxnSp macro="">
      <xdr:nvCxnSpPr>
        <xdr:cNvPr id="75" name="直線コネクタ 74"/>
        <xdr:cNvCxnSpPr/>
      </xdr:nvCxnSpPr>
      <xdr:spPr>
        <a:xfrm>
          <a:off x="2336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103011</xdr:rowOff>
    </xdr:from>
    <xdr:to>
      <xdr:col>23</xdr:col>
      <xdr:colOff>184150</xdr:colOff>
      <xdr:row>41</xdr:row>
      <xdr:rowOff>33161</xdr:rowOff>
    </xdr:to>
    <xdr:sp macro="" textlink="">
      <xdr:nvSpPr>
        <xdr:cNvPr id="88" name="楕円 87"/>
        <xdr:cNvSpPr/>
      </xdr:nvSpPr>
      <xdr:spPr>
        <a:xfrm>
          <a:off x="49022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119538</xdr:rowOff>
    </xdr:from>
    <xdr:ext cx="762000" cy="259045"/>
    <xdr:sp macro="" textlink="">
      <xdr:nvSpPr>
        <xdr:cNvPr id="89" name="財政力該当値テキスト"/>
        <xdr:cNvSpPr txBox="1"/>
      </xdr:nvSpPr>
      <xdr:spPr>
        <a:xfrm>
          <a:off x="5041900" y="68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lt"/>
              <a:ea typeface="+mn-ea"/>
              <a:cs typeface="+mn-cs"/>
            </a:rPr>
            <a:t>　令和元年度は町税（特に固定資産税）、普通交付税の増加により経常一般財源等の合計が平成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年度に比べ、</a:t>
          </a:r>
          <a:r>
            <a:rPr kumimoji="1" lang="en-US" altLang="ja-JP" sz="1050" b="0" i="0" u="none" strike="noStrike" kern="0" cap="none" spc="0" normalizeH="0" baseline="0" noProof="0">
              <a:ln>
                <a:noFill/>
              </a:ln>
              <a:solidFill>
                <a:prstClr val="black"/>
              </a:solidFill>
              <a:effectLst/>
              <a:uLnTx/>
              <a:uFillTx/>
              <a:latin typeface="+mn-lt"/>
              <a:ea typeface="+mn-ea"/>
              <a:cs typeface="+mn-cs"/>
            </a:rPr>
            <a:t>1.1</a:t>
          </a:r>
          <a:r>
            <a:rPr kumimoji="1" lang="ja-JP" altLang="en-US" sz="1050" b="0" i="0" u="none" strike="noStrike" kern="0" cap="none" spc="0" normalizeH="0" baseline="0" noProof="0">
              <a:ln>
                <a:noFill/>
              </a:ln>
              <a:solidFill>
                <a:prstClr val="black"/>
              </a:solidFill>
              <a:effectLst/>
              <a:uLnTx/>
              <a:uFillTx/>
              <a:latin typeface="+mn-lt"/>
              <a:ea typeface="+mn-ea"/>
              <a:cs typeface="+mn-cs"/>
            </a:rPr>
            <a:t>億増加した。その一方、経常的経費は扶助費・維持補修費・人件費が大きく増加し、</a:t>
          </a:r>
          <a:r>
            <a:rPr kumimoji="1" lang="ja-JP" altLang="en-US" sz="1050" b="0" i="0" u="none" strike="noStrike" kern="0" cap="none" spc="0" normalizeH="0" baseline="0" noProof="0">
              <a:ln>
                <a:noFill/>
              </a:ln>
              <a:solidFill>
                <a:schemeClr val="dk1"/>
              </a:solidFill>
              <a:effectLst/>
              <a:uLnTx/>
              <a:uFillTx/>
              <a:latin typeface="+mn-lt"/>
              <a:ea typeface="+mn-ea"/>
              <a:cs typeface="+mn-cs"/>
            </a:rPr>
            <a:t>前年度より</a:t>
          </a:r>
          <a:r>
            <a:rPr kumimoji="1" lang="en-US" altLang="ja-JP" sz="1050" b="0" i="0" u="none" strike="noStrike" kern="0" cap="none" spc="0" normalizeH="0" baseline="0" noProof="0">
              <a:ln>
                <a:noFill/>
              </a:ln>
              <a:solidFill>
                <a:prstClr val="black"/>
              </a:solidFill>
              <a:effectLst/>
              <a:uLnTx/>
              <a:uFillTx/>
              <a:latin typeface="+mn-lt"/>
              <a:ea typeface="+mn-ea"/>
              <a:cs typeface="+mn-cs"/>
            </a:rPr>
            <a:t>2.0</a:t>
          </a:r>
          <a:r>
            <a:rPr kumimoji="1" lang="ja-JP" altLang="en-US" sz="1050" b="0" i="0" u="none" strike="noStrike" kern="0" cap="none" spc="0" normalizeH="0" baseline="0" noProof="0">
              <a:ln>
                <a:noFill/>
              </a:ln>
              <a:solidFill>
                <a:prstClr val="black"/>
              </a:solidFill>
              <a:effectLst/>
              <a:uLnTx/>
              <a:uFillTx/>
              <a:latin typeface="+mn-lt"/>
              <a:ea typeface="+mn-ea"/>
              <a:cs typeface="+mn-cs"/>
            </a:rPr>
            <a:t>億の増加となった。その結果、経常一般財源以上に経常的経費が増加し、経常収支比率は</a:t>
          </a:r>
          <a:r>
            <a:rPr kumimoji="1" lang="en-US" altLang="ja-JP" sz="1050" b="0" i="0" u="none" strike="noStrike" kern="0" cap="none" spc="0" normalizeH="0" baseline="0" noProof="0">
              <a:ln>
                <a:noFill/>
              </a:ln>
              <a:solidFill>
                <a:prstClr val="black"/>
              </a:solidFill>
              <a:effectLst/>
              <a:uLnTx/>
              <a:uFillTx/>
              <a:latin typeface="+mn-lt"/>
              <a:ea typeface="+mn-ea"/>
              <a:cs typeface="+mn-cs"/>
            </a:rPr>
            <a:t>1.4</a:t>
          </a:r>
          <a:r>
            <a:rPr kumimoji="1" lang="ja-JP" altLang="en-US" sz="1050" b="0" i="0" u="none" strike="noStrike" kern="0" cap="none" spc="0" normalizeH="0" baseline="0" noProof="0">
              <a:ln>
                <a:noFill/>
              </a:ln>
              <a:solidFill>
                <a:prstClr val="black"/>
              </a:solidFill>
              <a:effectLst/>
              <a:uLnTx/>
              <a:uFillTx/>
              <a:latin typeface="+mn-lt"/>
              <a:ea typeface="+mn-ea"/>
              <a:cs typeface="+mn-cs"/>
            </a:rPr>
            <a:t>％悪化している。また平成</a:t>
          </a:r>
          <a:r>
            <a:rPr kumimoji="1" lang="en-US" altLang="ja-JP" sz="1050" b="0" i="0" u="none" strike="noStrike" kern="0" cap="none" spc="0" normalizeH="0" baseline="0" noProof="0">
              <a:ln>
                <a:noFill/>
              </a:ln>
              <a:solidFill>
                <a:prstClr val="black"/>
              </a:solidFill>
              <a:effectLst/>
              <a:uLnTx/>
              <a:uFillTx/>
              <a:latin typeface="+mn-lt"/>
              <a:ea typeface="+mn-ea"/>
              <a:cs typeface="+mn-cs"/>
            </a:rPr>
            <a:t>30</a:t>
          </a:r>
          <a:r>
            <a:rPr kumimoji="1" lang="ja-JP" altLang="en-US" sz="1050" b="0" i="0" u="none" strike="noStrike" kern="0" cap="none" spc="0" normalizeH="0" baseline="0" noProof="0">
              <a:ln>
                <a:noFill/>
              </a:ln>
              <a:solidFill>
                <a:prstClr val="black"/>
              </a:solidFill>
              <a:effectLst/>
              <a:uLnTx/>
              <a:uFillTx/>
              <a:latin typeface="+mn-lt"/>
              <a:ea typeface="+mn-ea"/>
              <a:cs typeface="+mn-cs"/>
            </a:rPr>
            <a:t>年度より決算統計上の維持管理費と普通建設費の区分が詳細化された影響で、経常経費となる維持管理費が引き続き増加している。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mn-lt"/>
              <a:ea typeface="+mn-ea"/>
              <a:cs typeface="+mn-cs"/>
            </a:rPr>
            <a:t>　今後</a:t>
          </a:r>
          <a:r>
            <a:rPr kumimoji="1" lang="ja-JP" altLang="en-US" sz="1050" b="0" i="0" u="none" strike="noStrike" kern="0" cap="none" spc="0" normalizeH="0" baseline="0" noProof="0">
              <a:ln>
                <a:noFill/>
              </a:ln>
              <a:solidFill>
                <a:prstClr val="black"/>
              </a:solidFill>
              <a:effectLst/>
              <a:uLnTx/>
              <a:uFillTx/>
              <a:latin typeface="+mn-lt"/>
              <a:ea typeface="+mn-ea"/>
              <a:cs typeface="+mn-cs"/>
            </a:rPr>
            <a:t>も</a:t>
          </a:r>
          <a:r>
            <a:rPr kumimoji="1" lang="ja-JP" altLang="ja-JP" sz="1050" b="0" i="0" u="none" strike="noStrike" kern="0" cap="none" spc="0" normalizeH="0" baseline="0" noProof="0">
              <a:ln>
                <a:noFill/>
              </a:ln>
              <a:solidFill>
                <a:prstClr val="black"/>
              </a:solidFill>
              <a:effectLst/>
              <a:uLnTx/>
              <a:uFillTx/>
              <a:latin typeface="+mn-lt"/>
              <a:ea typeface="+mn-ea"/>
              <a:cs typeface="+mn-cs"/>
            </a:rPr>
            <a:t>少子・高齢化の進展に伴い、扶助費や特別会計への繰出金の負担が大きく</a:t>
          </a:r>
          <a:r>
            <a:rPr kumimoji="1" lang="ja-JP" altLang="en-US" sz="1050" b="0" i="0" u="none" strike="noStrike" kern="0" cap="none" spc="0" normalizeH="0" baseline="0" noProof="0">
              <a:ln>
                <a:noFill/>
              </a:ln>
              <a:solidFill>
                <a:prstClr val="black"/>
              </a:solidFill>
              <a:effectLst/>
              <a:uLnTx/>
              <a:uFillTx/>
              <a:latin typeface="+mn-lt"/>
              <a:ea typeface="+mn-ea"/>
              <a:cs typeface="+mn-cs"/>
            </a:rPr>
            <a:t>なるが、</a:t>
          </a:r>
          <a:r>
            <a:rPr kumimoji="1" lang="ja-JP" altLang="ja-JP" sz="1050" b="0" i="0" u="none" strike="noStrike" kern="0" cap="none" spc="0" normalizeH="0" baseline="0" noProof="0">
              <a:ln>
                <a:noFill/>
              </a:ln>
              <a:solidFill>
                <a:prstClr val="black"/>
              </a:solidFill>
              <a:effectLst/>
              <a:uLnTx/>
              <a:uFillTx/>
              <a:latin typeface="+mn-lt"/>
              <a:ea typeface="+mn-ea"/>
              <a:cs typeface="+mn-cs"/>
            </a:rPr>
            <a:t>単独扶助費や補助等、公共施設の管理体制等の見直しにより、経常経費の削減に努める。</a:t>
          </a:r>
          <a:endParaRPr kumimoji="0" lang="ja-JP"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21272</xdr:rowOff>
    </xdr:from>
    <xdr:to>
      <xdr:col>23</xdr:col>
      <xdr:colOff>133350</xdr:colOff>
      <xdr:row>64</xdr:row>
      <xdr:rowOff>105728</xdr:rowOff>
    </xdr:to>
    <xdr:cxnSp macro="">
      <xdr:nvCxnSpPr>
        <xdr:cNvPr id="128" name="直線コネクタ 127"/>
        <xdr:cNvCxnSpPr/>
      </xdr:nvCxnSpPr>
      <xdr:spPr>
        <a:xfrm>
          <a:off x="4114800" y="10994072"/>
          <a:ext cx="8382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11747</xdr:rowOff>
    </xdr:from>
    <xdr:to>
      <xdr:col>19</xdr:col>
      <xdr:colOff>133350</xdr:colOff>
      <xdr:row>64</xdr:row>
      <xdr:rowOff>21272</xdr:rowOff>
    </xdr:to>
    <xdr:cxnSp macro="">
      <xdr:nvCxnSpPr>
        <xdr:cNvPr id="131" name="直線コネクタ 130"/>
        <xdr:cNvCxnSpPr/>
      </xdr:nvCxnSpPr>
      <xdr:spPr>
        <a:xfrm>
          <a:off x="3225800" y="1081309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65</xdr:row>
      <xdr:rowOff>42863</xdr:rowOff>
    </xdr:to>
    <xdr:cxnSp macro="">
      <xdr:nvCxnSpPr>
        <xdr:cNvPr id="134" name="直線コネクタ 133"/>
        <xdr:cNvCxnSpPr/>
      </xdr:nvCxnSpPr>
      <xdr:spPr>
        <a:xfrm flipV="1">
          <a:off x="2336800" y="10813097"/>
          <a:ext cx="889000" cy="37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56515</xdr:rowOff>
    </xdr:from>
    <xdr:to>
      <xdr:col>11</xdr:col>
      <xdr:colOff>31750</xdr:colOff>
      <xdr:row>65</xdr:row>
      <xdr:rowOff>42863</xdr:rowOff>
    </xdr:to>
    <xdr:cxnSp macro="">
      <xdr:nvCxnSpPr>
        <xdr:cNvPr id="137" name="直線コネクタ 136"/>
        <xdr:cNvCxnSpPr/>
      </xdr:nvCxnSpPr>
      <xdr:spPr>
        <a:xfrm>
          <a:off x="1447800" y="10686415"/>
          <a:ext cx="889000" cy="5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7" name="楕円 146"/>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8" name="財政構造の弾力性該当値テキスト"/>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141922</xdr:rowOff>
    </xdr:from>
    <xdr:to>
      <xdr:col>19</xdr:col>
      <xdr:colOff>184150</xdr:colOff>
      <xdr:row>64</xdr:row>
      <xdr:rowOff>72072</xdr:rowOff>
    </xdr:to>
    <xdr:sp macro="" textlink="">
      <xdr:nvSpPr>
        <xdr:cNvPr id="149" name="楕円 148"/>
        <xdr:cNvSpPr/>
      </xdr:nvSpPr>
      <xdr:spPr>
        <a:xfrm>
          <a:off x="4064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56849</xdr:rowOff>
    </xdr:from>
    <xdr:ext cx="736600" cy="259045"/>
    <xdr:sp macro="" textlink="">
      <xdr:nvSpPr>
        <xdr:cNvPr id="150" name="テキスト ボックス 149"/>
        <xdr:cNvSpPr txBox="1"/>
      </xdr:nvSpPr>
      <xdr:spPr>
        <a:xfrm>
          <a:off x="3733800" y="11029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132397</xdr:rowOff>
    </xdr:from>
    <xdr:to>
      <xdr:col>15</xdr:col>
      <xdr:colOff>133350</xdr:colOff>
      <xdr:row>63</xdr:row>
      <xdr:rowOff>62547</xdr:rowOff>
    </xdr:to>
    <xdr:sp macro="" textlink="">
      <xdr:nvSpPr>
        <xdr:cNvPr id="151" name="楕円 150"/>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72724</xdr:rowOff>
    </xdr:from>
    <xdr:ext cx="762000" cy="259045"/>
    <xdr:sp macro="" textlink="">
      <xdr:nvSpPr>
        <xdr:cNvPr id="152" name="テキスト ボックス 151"/>
        <xdr:cNvSpPr txBox="1"/>
      </xdr:nvSpPr>
      <xdr:spPr>
        <a:xfrm>
          <a:off x="2844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163513</xdr:rowOff>
    </xdr:from>
    <xdr:to>
      <xdr:col>11</xdr:col>
      <xdr:colOff>82550</xdr:colOff>
      <xdr:row>65</xdr:row>
      <xdr:rowOff>93663</xdr:rowOff>
    </xdr:to>
    <xdr:sp macro="" textlink="">
      <xdr:nvSpPr>
        <xdr:cNvPr id="153" name="楕円 152"/>
        <xdr:cNvSpPr/>
      </xdr:nvSpPr>
      <xdr:spPr>
        <a:xfrm>
          <a:off x="2286000" y="111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78440</xdr:rowOff>
    </xdr:from>
    <xdr:ext cx="762000" cy="259045"/>
    <xdr:sp macro="" textlink="">
      <xdr:nvSpPr>
        <xdr:cNvPr id="154" name="テキスト ボックス 153"/>
        <xdr:cNvSpPr txBox="1"/>
      </xdr:nvSpPr>
      <xdr:spPr>
        <a:xfrm>
          <a:off x="1955800" y="1122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5715</xdr:rowOff>
    </xdr:from>
    <xdr:to>
      <xdr:col>7</xdr:col>
      <xdr:colOff>31750</xdr:colOff>
      <xdr:row>62</xdr:row>
      <xdr:rowOff>107315</xdr:rowOff>
    </xdr:to>
    <xdr:sp macro="" textlink="">
      <xdr:nvSpPr>
        <xdr:cNvPr id="155" name="楕円 154"/>
        <xdr:cNvSpPr/>
      </xdr:nvSpPr>
      <xdr:spPr>
        <a:xfrm>
          <a:off x="1397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92092</xdr:rowOff>
    </xdr:from>
    <xdr:ext cx="762000" cy="259045"/>
    <xdr:sp macro="" textlink="">
      <xdr:nvSpPr>
        <xdr:cNvPr id="156" name="テキスト ボックス 155"/>
        <xdr:cNvSpPr txBox="1"/>
      </xdr:nvSpPr>
      <xdr:spPr>
        <a:xfrm>
          <a:off x="1066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143548</xdr:rowOff>
    </xdr:from>
    <xdr:to>
      <xdr:col>23</xdr:col>
      <xdr:colOff>133350</xdr:colOff>
      <xdr:row>83</xdr:row>
      <xdr:rowOff>31031</xdr:rowOff>
    </xdr:to>
    <xdr:cxnSp macro="">
      <xdr:nvCxnSpPr>
        <xdr:cNvPr id="191" name="直線コネクタ 190"/>
        <xdr:cNvCxnSpPr/>
      </xdr:nvCxnSpPr>
      <xdr:spPr>
        <a:xfrm>
          <a:off x="4114800" y="14202448"/>
          <a:ext cx="8382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107296</xdr:rowOff>
    </xdr:from>
    <xdr:to>
      <xdr:col>19</xdr:col>
      <xdr:colOff>133350</xdr:colOff>
      <xdr:row>82</xdr:row>
      <xdr:rowOff>143548</xdr:rowOff>
    </xdr:to>
    <xdr:cxnSp macro="">
      <xdr:nvCxnSpPr>
        <xdr:cNvPr id="194" name="直線コネクタ 193"/>
        <xdr:cNvCxnSpPr/>
      </xdr:nvCxnSpPr>
      <xdr:spPr>
        <a:xfrm>
          <a:off x="3225800" y="14166196"/>
          <a:ext cx="889000" cy="3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99253</xdr:rowOff>
    </xdr:from>
    <xdr:to>
      <xdr:col>15</xdr:col>
      <xdr:colOff>82550</xdr:colOff>
      <xdr:row>82</xdr:row>
      <xdr:rowOff>107296</xdr:rowOff>
    </xdr:to>
    <xdr:cxnSp macro="">
      <xdr:nvCxnSpPr>
        <xdr:cNvPr id="197" name="直線コネクタ 196"/>
        <xdr:cNvCxnSpPr/>
      </xdr:nvCxnSpPr>
      <xdr:spPr>
        <a:xfrm>
          <a:off x="2336800" y="1415815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91024</xdr:rowOff>
    </xdr:from>
    <xdr:to>
      <xdr:col>11</xdr:col>
      <xdr:colOff>31750</xdr:colOff>
      <xdr:row>82</xdr:row>
      <xdr:rowOff>99253</xdr:rowOff>
    </xdr:to>
    <xdr:cxnSp macro="">
      <xdr:nvCxnSpPr>
        <xdr:cNvPr id="200" name="直線コネクタ 199"/>
        <xdr:cNvCxnSpPr/>
      </xdr:nvCxnSpPr>
      <xdr:spPr>
        <a:xfrm>
          <a:off x="1447800" y="1414992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151681</xdr:rowOff>
    </xdr:from>
    <xdr:to>
      <xdr:col>23</xdr:col>
      <xdr:colOff>184150</xdr:colOff>
      <xdr:row>83</xdr:row>
      <xdr:rowOff>81831</xdr:rowOff>
    </xdr:to>
    <xdr:sp macro="" textlink="">
      <xdr:nvSpPr>
        <xdr:cNvPr id="210" name="楕円 209"/>
        <xdr:cNvSpPr/>
      </xdr:nvSpPr>
      <xdr:spPr>
        <a:xfrm>
          <a:off x="4902200" y="1421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168208</xdr:rowOff>
    </xdr:from>
    <xdr:ext cx="762000" cy="259045"/>
    <xdr:sp macro="" textlink="">
      <xdr:nvSpPr>
        <xdr:cNvPr id="211" name="人件費・物件費等の状況該当値テキスト"/>
        <xdr:cNvSpPr txBox="1"/>
      </xdr:nvSpPr>
      <xdr:spPr>
        <a:xfrm>
          <a:off x="5041900" y="140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92748</xdr:rowOff>
    </xdr:from>
    <xdr:to>
      <xdr:col>19</xdr:col>
      <xdr:colOff>184150</xdr:colOff>
      <xdr:row>83</xdr:row>
      <xdr:rowOff>22898</xdr:rowOff>
    </xdr:to>
    <xdr:sp macro="" textlink="">
      <xdr:nvSpPr>
        <xdr:cNvPr id="212" name="楕円 211"/>
        <xdr:cNvSpPr/>
      </xdr:nvSpPr>
      <xdr:spPr>
        <a:xfrm>
          <a:off x="4064000" y="141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33075</xdr:rowOff>
    </xdr:from>
    <xdr:ext cx="736600" cy="259045"/>
    <xdr:sp macro="" textlink="">
      <xdr:nvSpPr>
        <xdr:cNvPr id="213" name="テキスト ボックス 212"/>
        <xdr:cNvSpPr txBox="1"/>
      </xdr:nvSpPr>
      <xdr:spPr>
        <a:xfrm>
          <a:off x="3733800" y="13920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56496</xdr:rowOff>
    </xdr:from>
    <xdr:to>
      <xdr:col>15</xdr:col>
      <xdr:colOff>133350</xdr:colOff>
      <xdr:row>82</xdr:row>
      <xdr:rowOff>158096</xdr:rowOff>
    </xdr:to>
    <xdr:sp macro="" textlink="">
      <xdr:nvSpPr>
        <xdr:cNvPr id="214" name="楕円 213"/>
        <xdr:cNvSpPr/>
      </xdr:nvSpPr>
      <xdr:spPr>
        <a:xfrm>
          <a:off x="3175000" y="1411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168273</xdr:rowOff>
    </xdr:from>
    <xdr:ext cx="762000" cy="259045"/>
    <xdr:sp macro="" textlink="">
      <xdr:nvSpPr>
        <xdr:cNvPr id="215" name="テキスト ボックス 214"/>
        <xdr:cNvSpPr txBox="1"/>
      </xdr:nvSpPr>
      <xdr:spPr>
        <a:xfrm>
          <a:off x="2844800" y="138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48453</xdr:rowOff>
    </xdr:from>
    <xdr:to>
      <xdr:col>11</xdr:col>
      <xdr:colOff>82550</xdr:colOff>
      <xdr:row>82</xdr:row>
      <xdr:rowOff>150053</xdr:rowOff>
    </xdr:to>
    <xdr:sp macro="" textlink="">
      <xdr:nvSpPr>
        <xdr:cNvPr id="216" name="楕円 215"/>
        <xdr:cNvSpPr/>
      </xdr:nvSpPr>
      <xdr:spPr>
        <a:xfrm>
          <a:off x="2286000" y="1410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160230</xdr:rowOff>
    </xdr:from>
    <xdr:ext cx="762000" cy="259045"/>
    <xdr:sp macro="" textlink="">
      <xdr:nvSpPr>
        <xdr:cNvPr id="217" name="テキスト ボックス 216"/>
        <xdr:cNvSpPr txBox="1"/>
      </xdr:nvSpPr>
      <xdr:spPr>
        <a:xfrm>
          <a:off x="1955800" y="1387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40224</xdr:rowOff>
    </xdr:from>
    <xdr:to>
      <xdr:col>7</xdr:col>
      <xdr:colOff>31750</xdr:colOff>
      <xdr:row>82</xdr:row>
      <xdr:rowOff>141824</xdr:rowOff>
    </xdr:to>
    <xdr:sp macro="" textlink="">
      <xdr:nvSpPr>
        <xdr:cNvPr id="218" name="楕円 217"/>
        <xdr:cNvSpPr/>
      </xdr:nvSpPr>
      <xdr:spPr>
        <a:xfrm>
          <a:off x="1397000" y="140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152001</xdr:rowOff>
    </xdr:from>
    <xdr:ext cx="762000" cy="259045"/>
    <xdr:sp macro="" textlink="">
      <xdr:nvSpPr>
        <xdr:cNvPr id="219" name="テキスト ボックス 218"/>
        <xdr:cNvSpPr txBox="1"/>
      </xdr:nvSpPr>
      <xdr:spPr>
        <a:xfrm>
          <a:off x="1066800" y="1386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25</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年度以降においては、概ね微増減が続いている。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また、類似団体平均を</a:t>
          </a:r>
          <a:r>
            <a:rPr kumimoji="1" lang="en-US" altLang="ja-JP" sz="1100" b="0" i="0" u="none" strike="noStrike" kern="0" cap="none" spc="0" normalizeH="0" baseline="0" noProof="0">
              <a:ln>
                <a:noFill/>
              </a:ln>
              <a:solidFill>
                <a:prstClr val="black"/>
              </a:solidFill>
              <a:effectLst/>
              <a:uLnTx/>
              <a:uFillTx/>
              <a:latin typeface="+mn-lt"/>
              <a:ea typeface="+mn-ea"/>
              <a:cs typeface="+mn-cs"/>
            </a:rPr>
            <a:t>2.0</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ポイント上回っているが、定員管理の適正度等を勘案すると、現行水準は適正であると考える。今後も定員管理の適正化を進めながら、指数の上昇を抑制し、現行水準の維持に努める。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0</xdr:rowOff>
    </xdr:to>
    <xdr:cxnSp macro="">
      <xdr:nvCxnSpPr>
        <xdr:cNvPr id="255" name="直線コネクタ 254"/>
        <xdr:cNvCxnSpPr/>
      </xdr:nvCxnSpPr>
      <xdr:spPr>
        <a:xfrm flipV="1">
          <a:off x="16179800" y="1501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88</xdr:row>
      <xdr:rowOff>0</xdr:rowOff>
    </xdr:to>
    <xdr:cxnSp macro="">
      <xdr:nvCxnSpPr>
        <xdr:cNvPr id="258" name="直線コネクタ 257"/>
        <xdr:cNvCxnSpPr/>
      </xdr:nvCxnSpPr>
      <xdr:spPr>
        <a:xfrm>
          <a:off x="15290800" y="150358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119743</xdr:rowOff>
    </xdr:to>
    <xdr:cxnSp macro="">
      <xdr:nvCxnSpPr>
        <xdr:cNvPr id="261" name="直線コネクタ 260"/>
        <xdr:cNvCxnSpPr/>
      </xdr:nvCxnSpPr>
      <xdr:spPr>
        <a:xfrm>
          <a:off x="14401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136071</xdr:rowOff>
    </xdr:from>
    <xdr:to>
      <xdr:col>68</xdr:col>
      <xdr:colOff>152400</xdr:colOff>
      <xdr:row>87</xdr:row>
      <xdr:rowOff>102507</xdr:rowOff>
    </xdr:to>
    <xdr:cxnSp macro="">
      <xdr:nvCxnSpPr>
        <xdr:cNvPr id="264" name="直線コネクタ 263"/>
        <xdr:cNvCxnSpPr/>
      </xdr:nvCxnSpPr>
      <xdr:spPr>
        <a:xfrm>
          <a:off x="13512800" y="148807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4" name="楕円 273"/>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5" name="給与水準   （国との比較）該当値テキスト"/>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8" name="楕円 277"/>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9" name="テキスト ボックス 278"/>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0" name="楕円 279"/>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1" name="テキスト ボックス 280"/>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2" name="楕円 281"/>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3" name="テキスト ボックス 282"/>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全国・県内・類似団体と比較すると、少人数となっており、今後も事務事業の整理・合理化を更に推進し、全国的にも小さな経営規模である特徴点に見合った定数管理を継続し、定員の適正化に努める。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45992</xdr:rowOff>
    </xdr:from>
    <xdr:to>
      <xdr:col>81</xdr:col>
      <xdr:colOff>44450</xdr:colOff>
      <xdr:row>58</xdr:row>
      <xdr:rowOff>123553</xdr:rowOff>
    </xdr:to>
    <xdr:cxnSp macro="">
      <xdr:nvCxnSpPr>
        <xdr:cNvPr id="320" name="直線コネクタ 319"/>
        <xdr:cNvCxnSpPr/>
      </xdr:nvCxnSpPr>
      <xdr:spPr>
        <a:xfrm>
          <a:off x="16179800" y="9990092"/>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45992</xdr:rowOff>
    </xdr:from>
    <xdr:to>
      <xdr:col>77</xdr:col>
      <xdr:colOff>44450</xdr:colOff>
      <xdr:row>58</xdr:row>
      <xdr:rowOff>61504</xdr:rowOff>
    </xdr:to>
    <xdr:cxnSp macro="">
      <xdr:nvCxnSpPr>
        <xdr:cNvPr id="323" name="直線コネクタ 322"/>
        <xdr:cNvCxnSpPr/>
      </xdr:nvCxnSpPr>
      <xdr:spPr>
        <a:xfrm flipV="1">
          <a:off x="15290800" y="9990092"/>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61504</xdr:rowOff>
    </xdr:from>
    <xdr:to>
      <xdr:col>72</xdr:col>
      <xdr:colOff>203200</xdr:colOff>
      <xdr:row>58</xdr:row>
      <xdr:rowOff>78740</xdr:rowOff>
    </xdr:to>
    <xdr:cxnSp macro="">
      <xdr:nvCxnSpPr>
        <xdr:cNvPr id="326" name="直線コネクタ 325"/>
        <xdr:cNvCxnSpPr/>
      </xdr:nvCxnSpPr>
      <xdr:spPr>
        <a:xfrm flipV="1">
          <a:off x="14401800" y="1000560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59781</xdr:rowOff>
    </xdr:from>
    <xdr:to>
      <xdr:col>68</xdr:col>
      <xdr:colOff>152400</xdr:colOff>
      <xdr:row>58</xdr:row>
      <xdr:rowOff>78740</xdr:rowOff>
    </xdr:to>
    <xdr:cxnSp macro="">
      <xdr:nvCxnSpPr>
        <xdr:cNvPr id="329" name="直線コネクタ 328"/>
        <xdr:cNvCxnSpPr/>
      </xdr:nvCxnSpPr>
      <xdr:spPr>
        <a:xfrm>
          <a:off x="13512800" y="1000388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72753</xdr:rowOff>
    </xdr:from>
    <xdr:to>
      <xdr:col>81</xdr:col>
      <xdr:colOff>95250</xdr:colOff>
      <xdr:row>59</xdr:row>
      <xdr:rowOff>2903</xdr:rowOff>
    </xdr:to>
    <xdr:sp macro="" textlink="">
      <xdr:nvSpPr>
        <xdr:cNvPr id="339" name="楕円 338"/>
        <xdr:cNvSpPr/>
      </xdr:nvSpPr>
      <xdr:spPr>
        <a:xfrm>
          <a:off x="16967200" y="100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89280</xdr:rowOff>
    </xdr:from>
    <xdr:ext cx="762000" cy="259045"/>
    <xdr:sp macro="" textlink="">
      <xdr:nvSpPr>
        <xdr:cNvPr id="340" name="定員管理の状況該当値テキスト"/>
        <xdr:cNvSpPr txBox="1"/>
      </xdr:nvSpPr>
      <xdr:spPr>
        <a:xfrm>
          <a:off x="17106900" y="98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166642</xdr:rowOff>
    </xdr:from>
    <xdr:to>
      <xdr:col>77</xdr:col>
      <xdr:colOff>95250</xdr:colOff>
      <xdr:row>58</xdr:row>
      <xdr:rowOff>96792</xdr:rowOff>
    </xdr:to>
    <xdr:sp macro="" textlink="">
      <xdr:nvSpPr>
        <xdr:cNvPr id="341" name="楕円 340"/>
        <xdr:cNvSpPr/>
      </xdr:nvSpPr>
      <xdr:spPr>
        <a:xfrm>
          <a:off x="16129000" y="9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106969</xdr:rowOff>
    </xdr:from>
    <xdr:ext cx="736600" cy="259045"/>
    <xdr:sp macro="" textlink="">
      <xdr:nvSpPr>
        <xdr:cNvPr id="342" name="テキスト ボックス 341"/>
        <xdr:cNvSpPr txBox="1"/>
      </xdr:nvSpPr>
      <xdr:spPr>
        <a:xfrm>
          <a:off x="15798800" y="9708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10704</xdr:rowOff>
    </xdr:from>
    <xdr:to>
      <xdr:col>73</xdr:col>
      <xdr:colOff>44450</xdr:colOff>
      <xdr:row>58</xdr:row>
      <xdr:rowOff>112304</xdr:rowOff>
    </xdr:to>
    <xdr:sp macro="" textlink="">
      <xdr:nvSpPr>
        <xdr:cNvPr id="343" name="楕円 342"/>
        <xdr:cNvSpPr/>
      </xdr:nvSpPr>
      <xdr:spPr>
        <a:xfrm>
          <a:off x="15240000" y="995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122481</xdr:rowOff>
    </xdr:from>
    <xdr:ext cx="762000" cy="259045"/>
    <xdr:sp macro="" textlink="">
      <xdr:nvSpPr>
        <xdr:cNvPr id="344" name="テキスト ボックス 343"/>
        <xdr:cNvSpPr txBox="1"/>
      </xdr:nvSpPr>
      <xdr:spPr>
        <a:xfrm>
          <a:off x="14909800" y="972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27940</xdr:rowOff>
    </xdr:from>
    <xdr:to>
      <xdr:col>68</xdr:col>
      <xdr:colOff>203200</xdr:colOff>
      <xdr:row>58</xdr:row>
      <xdr:rowOff>129540</xdr:rowOff>
    </xdr:to>
    <xdr:sp macro="" textlink="">
      <xdr:nvSpPr>
        <xdr:cNvPr id="345" name="楕円 344"/>
        <xdr:cNvSpPr/>
      </xdr:nvSpPr>
      <xdr:spPr>
        <a:xfrm>
          <a:off x="14351000" y="99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139717</xdr:rowOff>
    </xdr:from>
    <xdr:ext cx="762000" cy="259045"/>
    <xdr:sp macro="" textlink="">
      <xdr:nvSpPr>
        <xdr:cNvPr id="346" name="テキスト ボックス 345"/>
        <xdr:cNvSpPr txBox="1"/>
      </xdr:nvSpPr>
      <xdr:spPr>
        <a:xfrm>
          <a:off x="14020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8981</xdr:rowOff>
    </xdr:from>
    <xdr:to>
      <xdr:col>64</xdr:col>
      <xdr:colOff>152400</xdr:colOff>
      <xdr:row>58</xdr:row>
      <xdr:rowOff>110581</xdr:rowOff>
    </xdr:to>
    <xdr:sp macro="" textlink="">
      <xdr:nvSpPr>
        <xdr:cNvPr id="347" name="楕円 346"/>
        <xdr:cNvSpPr/>
      </xdr:nvSpPr>
      <xdr:spPr>
        <a:xfrm>
          <a:off x="13462000" y="99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120758</xdr:rowOff>
    </xdr:from>
    <xdr:ext cx="762000" cy="259045"/>
    <xdr:sp macro="" textlink="">
      <xdr:nvSpPr>
        <xdr:cNvPr id="348" name="テキスト ボックス 347"/>
        <xdr:cNvSpPr txBox="1"/>
      </xdr:nvSpPr>
      <xdr:spPr>
        <a:xfrm>
          <a:off x="13131800" y="972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主要公共施設整備や都市基盤整備が一段落したため、類似団体平均を大きく下回る</a:t>
          </a:r>
          <a:r>
            <a:rPr kumimoji="1" lang="en-US" altLang="ja-JP" sz="1100" b="0" i="0" u="none" strike="noStrike" kern="0" cap="none" spc="0" normalizeH="0" baseline="0" noProof="0">
              <a:ln>
                <a:noFill/>
              </a:ln>
              <a:solidFill>
                <a:prstClr val="black"/>
              </a:solidFill>
              <a:effectLst/>
              <a:uLnTx/>
              <a:uFillTx/>
              <a:latin typeface="+mn-lt"/>
              <a:ea typeface="+mn-ea"/>
              <a:cs typeface="+mn-cs"/>
            </a:rPr>
            <a:t>0.0</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％となっており、平成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ja-JP" sz="1100" b="0" i="0" u="none" strike="noStrike" kern="0" cap="none" spc="0" normalizeH="0" baseline="0" noProof="0">
              <a:ln>
                <a:noFill/>
              </a:ln>
              <a:solidFill>
                <a:prstClr val="black"/>
              </a:solidFill>
              <a:effectLst/>
              <a:uLnTx/>
              <a:uFillTx/>
              <a:latin typeface="+mn-lt"/>
              <a:ea typeface="+mn-ea"/>
              <a:cs typeface="+mn-cs"/>
            </a:rPr>
            <a:t>年度以降、改善傾向にある。</a:t>
          </a:r>
          <a:br>
            <a:rPr kumimoji="1" lang="ja-JP"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今後は、公共施設やインフラの一斉更新時期が続くため、公共施設等総合管理計画に基づいた老朽化対策を実施し、その財源として起債も活用していくため数値の悪化が見込まれる。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67733</xdr:rowOff>
    </xdr:to>
    <xdr:cxnSp macro="">
      <xdr:nvCxnSpPr>
        <xdr:cNvPr id="381" name="直線コネクタ 380"/>
        <xdr:cNvCxnSpPr/>
      </xdr:nvCxnSpPr>
      <xdr:spPr>
        <a:xfrm>
          <a:off x="16179800" y="657479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59690</xdr:rowOff>
    </xdr:to>
    <xdr:cxnSp macro="">
      <xdr:nvCxnSpPr>
        <xdr:cNvPr id="384" name="直線コネクタ 383"/>
        <xdr:cNvCxnSpPr/>
      </xdr:nvCxnSpPr>
      <xdr:spPr>
        <a:xfrm>
          <a:off x="15290800" y="655870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43604</xdr:rowOff>
    </xdr:from>
    <xdr:to>
      <xdr:col>72</xdr:col>
      <xdr:colOff>203200</xdr:colOff>
      <xdr:row>38</xdr:row>
      <xdr:rowOff>99906</xdr:rowOff>
    </xdr:to>
    <xdr:cxnSp macro="">
      <xdr:nvCxnSpPr>
        <xdr:cNvPr id="387" name="直線コネクタ 386"/>
        <xdr:cNvCxnSpPr/>
      </xdr:nvCxnSpPr>
      <xdr:spPr>
        <a:xfrm flipV="1">
          <a:off x="14401800" y="65587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39</xdr:row>
      <xdr:rowOff>8890</xdr:rowOff>
    </xdr:to>
    <xdr:cxnSp macro="">
      <xdr:nvCxnSpPr>
        <xdr:cNvPr id="390" name="直線コネクタ 389"/>
        <xdr:cNvCxnSpPr/>
      </xdr:nvCxnSpPr>
      <xdr:spPr>
        <a:xfrm flipV="1">
          <a:off x="13512800" y="66150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0" name="楕円 399"/>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1"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402" name="楕円 401"/>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403" name="テキスト ボックス 402"/>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164254</xdr:rowOff>
    </xdr:from>
    <xdr:to>
      <xdr:col>73</xdr:col>
      <xdr:colOff>44450</xdr:colOff>
      <xdr:row>38</xdr:row>
      <xdr:rowOff>94404</xdr:rowOff>
    </xdr:to>
    <xdr:sp macro="" textlink="">
      <xdr:nvSpPr>
        <xdr:cNvPr id="404" name="楕円 403"/>
        <xdr:cNvSpPr/>
      </xdr:nvSpPr>
      <xdr:spPr>
        <a:xfrm>
          <a:off x="15240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104580</xdr:rowOff>
    </xdr:from>
    <xdr:ext cx="762000" cy="259045"/>
    <xdr:sp macro="" textlink="">
      <xdr:nvSpPr>
        <xdr:cNvPr id="405" name="テキスト ボックス 404"/>
        <xdr:cNvSpPr txBox="1"/>
      </xdr:nvSpPr>
      <xdr:spPr>
        <a:xfrm>
          <a:off x="14909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06" name="楕円 405"/>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07" name="テキスト ボックス 406"/>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08" name="楕円 407"/>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09" name="テキスト ボックス 408"/>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前年度に引き続き、町債残高など将来負担として見込まれる金額よりも、充当可能基金や交付税算入見込額などの将来負担を軽減する財源が上回っているため、将来負担すべき実質的な負担額はマイナス値となっており、将来負担比率は算定されてい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今後は公共施設やインフラの一斉更新時期が続くため、公共施設等総合管理計画に基づいた個別施設修繕計画の策定を進める。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比較して下回っている要因として、し尿処理業務や粗大ごみ処理業務、常備消防業務を一部事務組合や事務委託において実施していることや、指定管理者制度を導入していることなどがあげられる。今後も定員の適正化や事務改善を推進し、コストの抑制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110998</xdr:rowOff>
    </xdr:from>
    <xdr:to>
      <xdr:col>24</xdr:col>
      <xdr:colOff>25400</xdr:colOff>
      <xdr:row>35</xdr:row>
      <xdr:rowOff>120142</xdr:rowOff>
    </xdr:to>
    <xdr:cxnSp macro="">
      <xdr:nvCxnSpPr>
        <xdr:cNvPr id="64" name="直線コネクタ 63"/>
        <xdr:cNvCxnSpPr/>
      </xdr:nvCxnSpPr>
      <xdr:spPr>
        <a:xfrm>
          <a:off x="3987800" y="6111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83566</xdr:rowOff>
    </xdr:from>
    <xdr:to>
      <xdr:col>19</xdr:col>
      <xdr:colOff>187325</xdr:colOff>
      <xdr:row>35</xdr:row>
      <xdr:rowOff>110998</xdr:rowOff>
    </xdr:to>
    <xdr:cxnSp macro="">
      <xdr:nvCxnSpPr>
        <xdr:cNvPr id="67" name="直線コネクタ 66"/>
        <xdr:cNvCxnSpPr/>
      </xdr:nvCxnSpPr>
      <xdr:spPr>
        <a:xfrm>
          <a:off x="3098800" y="60843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83566</xdr:rowOff>
    </xdr:from>
    <xdr:to>
      <xdr:col>15</xdr:col>
      <xdr:colOff>98425</xdr:colOff>
      <xdr:row>35</xdr:row>
      <xdr:rowOff>165862</xdr:rowOff>
    </xdr:to>
    <xdr:cxnSp macro="">
      <xdr:nvCxnSpPr>
        <xdr:cNvPr id="70" name="直線コネクタ 69"/>
        <xdr:cNvCxnSpPr/>
      </xdr:nvCxnSpPr>
      <xdr:spPr>
        <a:xfrm flipV="1">
          <a:off x="2209800" y="608431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165862</xdr:rowOff>
    </xdr:to>
    <xdr:cxnSp macro="">
      <xdr:nvCxnSpPr>
        <xdr:cNvPr id="73" name="直線コネクタ 72"/>
        <xdr:cNvCxnSpPr/>
      </xdr:nvCxnSpPr>
      <xdr:spPr>
        <a:xfrm>
          <a:off x="1320800" y="60934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69342</xdr:rowOff>
    </xdr:from>
    <xdr:to>
      <xdr:col>24</xdr:col>
      <xdr:colOff>76200</xdr:colOff>
      <xdr:row>35</xdr:row>
      <xdr:rowOff>170942</xdr:rowOff>
    </xdr:to>
    <xdr:sp macro="" textlink="">
      <xdr:nvSpPr>
        <xdr:cNvPr id="83" name="楕円 82"/>
        <xdr:cNvSpPr/>
      </xdr:nvSpPr>
      <xdr:spPr>
        <a:xfrm>
          <a:off x="4775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85869</xdr:rowOff>
    </xdr:from>
    <xdr:ext cx="762000" cy="259045"/>
    <xdr:sp macro="" textlink="">
      <xdr:nvSpPr>
        <xdr:cNvPr id="84" name="人件費該当値テキスト"/>
        <xdr:cNvSpPr txBox="1"/>
      </xdr:nvSpPr>
      <xdr:spPr>
        <a:xfrm>
          <a:off x="4914900" y="591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60198</xdr:rowOff>
    </xdr:from>
    <xdr:to>
      <xdr:col>20</xdr:col>
      <xdr:colOff>38100</xdr:colOff>
      <xdr:row>35</xdr:row>
      <xdr:rowOff>161798</xdr:rowOff>
    </xdr:to>
    <xdr:sp macro="" textlink="">
      <xdr:nvSpPr>
        <xdr:cNvPr id="85" name="楕円 84"/>
        <xdr:cNvSpPr/>
      </xdr:nvSpPr>
      <xdr:spPr>
        <a:xfrm>
          <a:off x="3937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525</xdr:rowOff>
    </xdr:from>
    <xdr:ext cx="736600" cy="259045"/>
    <xdr:sp macro="" textlink="">
      <xdr:nvSpPr>
        <xdr:cNvPr id="86" name="テキスト ボックス 85"/>
        <xdr:cNvSpPr txBox="1"/>
      </xdr:nvSpPr>
      <xdr:spPr>
        <a:xfrm>
          <a:off x="3606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32766</xdr:rowOff>
    </xdr:from>
    <xdr:to>
      <xdr:col>15</xdr:col>
      <xdr:colOff>149225</xdr:colOff>
      <xdr:row>35</xdr:row>
      <xdr:rowOff>134366</xdr:rowOff>
    </xdr:to>
    <xdr:sp macro="" textlink="">
      <xdr:nvSpPr>
        <xdr:cNvPr id="87" name="楕円 86"/>
        <xdr:cNvSpPr/>
      </xdr:nvSpPr>
      <xdr:spPr>
        <a:xfrm>
          <a:off x="3048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144543</xdr:rowOff>
    </xdr:from>
    <xdr:ext cx="762000" cy="259045"/>
    <xdr:sp macro="" textlink="">
      <xdr:nvSpPr>
        <xdr:cNvPr id="88" name="テキスト ボックス 87"/>
        <xdr:cNvSpPr txBox="1"/>
      </xdr:nvSpPr>
      <xdr:spPr>
        <a:xfrm>
          <a:off x="2717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1" name="楕円 90"/>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2" name="テキスト ボックス 91"/>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類似団体平均と比較して物件費に係る経常収支比率が高くなっているのは、大部分の公共施設において管理運営業務を指定管理者制度に移行したことにより、これまで職員人件費等で措置されていた経費が、委託料（物件費）に代わり、これにより物件費の占める割合が引き上げられている結果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今後は、各施設の在り方や包括的民間委託の導入も検討し、管理運営経費のコスト削減を図っていく。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18</xdr:row>
      <xdr:rowOff>81280</xdr:rowOff>
    </xdr:to>
    <xdr:cxnSp macro="">
      <xdr:nvCxnSpPr>
        <xdr:cNvPr id="125" name="直線コネクタ 124"/>
        <xdr:cNvCxnSpPr/>
      </xdr:nvCxnSpPr>
      <xdr:spPr>
        <a:xfrm>
          <a:off x="15671800" y="3167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81280</xdr:rowOff>
    </xdr:to>
    <xdr:cxnSp macro="">
      <xdr:nvCxnSpPr>
        <xdr:cNvPr id="128" name="直線コネクタ 127"/>
        <xdr:cNvCxnSpPr/>
      </xdr:nvCxnSpPr>
      <xdr:spPr>
        <a:xfrm>
          <a:off x="14782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19</xdr:row>
      <xdr:rowOff>31750</xdr:rowOff>
    </xdr:to>
    <xdr:cxnSp macro="">
      <xdr:nvCxnSpPr>
        <xdr:cNvPr id="131" name="直線コネクタ 130"/>
        <xdr:cNvCxnSpPr/>
      </xdr:nvCxnSpPr>
      <xdr:spPr>
        <a:xfrm flipV="1">
          <a:off x="13893800" y="3136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19</xdr:row>
      <xdr:rowOff>31750</xdr:rowOff>
    </xdr:to>
    <xdr:cxnSp macro="">
      <xdr:nvCxnSpPr>
        <xdr:cNvPr id="134" name="直線コネクタ 133"/>
        <xdr:cNvCxnSpPr/>
      </xdr:nvCxnSpPr>
      <xdr:spPr>
        <a:xfrm>
          <a:off x="13004800" y="30759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48" name="楕円 147"/>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49" name="テキスト ボックス 148"/>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152400</xdr:rowOff>
    </xdr:from>
    <xdr:to>
      <xdr:col>69</xdr:col>
      <xdr:colOff>142875</xdr:colOff>
      <xdr:row>19</xdr:row>
      <xdr:rowOff>82550</xdr:rowOff>
    </xdr:to>
    <xdr:sp macro="" textlink="">
      <xdr:nvSpPr>
        <xdr:cNvPr id="150" name="楕円 149"/>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67327</xdr:rowOff>
    </xdr:from>
    <xdr:ext cx="762000" cy="259045"/>
    <xdr:sp macro="" textlink="">
      <xdr:nvSpPr>
        <xdr:cNvPr id="151" name="テキスト ボックス 150"/>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2" name="楕円 151"/>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25417</xdr:rowOff>
    </xdr:from>
    <xdr:ext cx="762000" cy="259045"/>
    <xdr:sp macro="" textlink="">
      <xdr:nvSpPr>
        <xdr:cNvPr id="153" name="テキスト ボックス 152"/>
        <xdr:cNvSpPr txBox="1"/>
      </xdr:nvSpPr>
      <xdr:spPr>
        <a:xfrm>
          <a:off x="12623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扶助費に係る経常収支比率が類似団体平均を上回っている状況で、児童・高齢者・障がい者福祉などの各種サービスや援助のための経費については、少子・高齢化の進展に伴い、その対策経費として年々増加する傾向がある。</a:t>
          </a:r>
          <a:br>
            <a:rPr kumimoji="1" lang="ja-JP"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このような状況下、播磨町行政改革実施計画に基づき、町独自の給付などを受益と負担の関係から見直し、町単独事業の抑制等を図ることにより、経費の削減に努める。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124278</xdr:rowOff>
    </xdr:to>
    <xdr:cxnSp macro="">
      <xdr:nvCxnSpPr>
        <xdr:cNvPr id="188" name="直線コネクタ 187"/>
        <xdr:cNvCxnSpPr/>
      </xdr:nvCxnSpPr>
      <xdr:spPr>
        <a:xfrm>
          <a:off x="3987800" y="98098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119942</xdr:rowOff>
    </xdr:from>
    <xdr:ext cx="762000" cy="259045"/>
    <xdr:sp macro="" textlink="">
      <xdr:nvSpPr>
        <xdr:cNvPr id="189" name="扶助費平均値テキスト"/>
        <xdr:cNvSpPr txBox="1"/>
      </xdr:nvSpPr>
      <xdr:spPr>
        <a:xfrm>
          <a:off x="4914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37193</xdr:rowOff>
    </xdr:to>
    <xdr:cxnSp macro="">
      <xdr:nvCxnSpPr>
        <xdr:cNvPr id="191" name="直線コネクタ 190"/>
        <xdr:cNvCxnSpPr/>
      </xdr:nvCxnSpPr>
      <xdr:spPr>
        <a:xfrm>
          <a:off x="3098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80735</xdr:rowOff>
    </xdr:to>
    <xdr:cxnSp macro="">
      <xdr:nvCxnSpPr>
        <xdr:cNvPr id="194" name="直線コネクタ 193"/>
        <xdr:cNvCxnSpPr/>
      </xdr:nvCxnSpPr>
      <xdr:spPr>
        <a:xfrm flipV="1">
          <a:off x="2209800" y="9766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160762</xdr:rowOff>
    </xdr:from>
    <xdr:ext cx="762000" cy="259045"/>
    <xdr:sp macro="" textlink="">
      <xdr:nvSpPr>
        <xdr:cNvPr id="196" name="テキスト ボックス 195"/>
        <xdr:cNvSpPr txBox="1"/>
      </xdr:nvSpPr>
      <xdr:spPr>
        <a:xfrm>
          <a:off x="2717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80735</xdr:rowOff>
    </xdr:to>
    <xdr:cxnSp macro="">
      <xdr:nvCxnSpPr>
        <xdr:cNvPr id="197" name="直線コネクタ 196"/>
        <xdr:cNvCxnSpPr/>
      </xdr:nvCxnSpPr>
      <xdr:spPr>
        <a:xfrm>
          <a:off x="1320800" y="97336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01" name="テキスト ボックス 200"/>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73478</xdr:rowOff>
    </xdr:from>
    <xdr:to>
      <xdr:col>24</xdr:col>
      <xdr:colOff>76200</xdr:colOff>
      <xdr:row>58</xdr:row>
      <xdr:rowOff>3628</xdr:rowOff>
    </xdr:to>
    <xdr:sp macro="" textlink="">
      <xdr:nvSpPr>
        <xdr:cNvPr id="207" name="楕円 206"/>
        <xdr:cNvSpPr/>
      </xdr:nvSpPr>
      <xdr:spPr>
        <a:xfrm>
          <a:off x="47752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45555</xdr:rowOff>
    </xdr:from>
    <xdr:ext cx="762000" cy="259045"/>
    <xdr:sp macro="" textlink="">
      <xdr:nvSpPr>
        <xdr:cNvPr id="208" name="扶助費該当値テキスト"/>
        <xdr:cNvSpPr txBox="1"/>
      </xdr:nvSpPr>
      <xdr:spPr>
        <a:xfrm>
          <a:off x="4914900" y="981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09" name="楕円 208"/>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0" name="テキスト ボックス 209"/>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3" name="楕円 212"/>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4" name="テキスト ボックス 213"/>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15" name="楕円 214"/>
        <xdr:cNvSpPr/>
      </xdr:nvSpPr>
      <xdr:spPr>
        <a:xfrm>
          <a:off x="1270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16" name="テキスト ボックス 215"/>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その他として主に「繰出金」があげられる</a:t>
          </a:r>
          <a:r>
            <a:rPr kumimoji="1" lang="ja-JP" altLang="en-US" sz="1100" b="0" i="0" u="none" strike="noStrike" kern="0" cap="none" spc="0" normalizeH="0" baseline="0" noProof="0">
              <a:ln>
                <a:noFill/>
              </a:ln>
              <a:solidFill>
                <a:prstClr val="black"/>
              </a:solidFill>
              <a:effectLst/>
              <a:uLnTx/>
              <a:uFillTx/>
              <a:latin typeface="+mn-lt"/>
              <a:ea typeface="+mn-ea"/>
              <a:cs typeface="+mn-cs"/>
            </a:rPr>
            <a:t>。従来は</a:t>
          </a:r>
          <a:r>
            <a:rPr kumimoji="1" lang="ja-JP" altLang="ja-JP" sz="1100" b="0" i="0" u="none" strike="noStrike" kern="0" cap="none" spc="0" normalizeH="0" baseline="0" noProof="0">
              <a:ln>
                <a:noFill/>
              </a:ln>
              <a:solidFill>
                <a:prstClr val="black"/>
              </a:solidFill>
              <a:effectLst/>
              <a:uLnTx/>
              <a:uFillTx/>
              <a:latin typeface="+mn-lt"/>
              <a:ea typeface="+mn-ea"/>
              <a:cs typeface="+mn-cs"/>
            </a:rPr>
            <a:t>下水道事業特別会計に係る分が大きく、これは早期に下水道環境を整備するために借り入れた町債の償還に対する繰出金が占めてい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年度からは企業会計化したことに伴い大幅に改善している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繰出金の増加は財政状況悪化の大きな要因となるため、他の特別会計においても、経費を節減するとともに料金の適正化を図り、繰出金の抑制に努める。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31750</xdr:rowOff>
    </xdr:from>
    <xdr:to>
      <xdr:col>82</xdr:col>
      <xdr:colOff>107950</xdr:colOff>
      <xdr:row>56</xdr:row>
      <xdr:rowOff>165100</xdr:rowOff>
    </xdr:to>
    <xdr:cxnSp macro="">
      <xdr:nvCxnSpPr>
        <xdr:cNvPr id="253" name="直線コネクタ 252"/>
        <xdr:cNvCxnSpPr/>
      </xdr:nvCxnSpPr>
      <xdr:spPr>
        <a:xfrm>
          <a:off x="15671800" y="9632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31750</xdr:rowOff>
    </xdr:from>
    <xdr:to>
      <xdr:col>78</xdr:col>
      <xdr:colOff>69850</xdr:colOff>
      <xdr:row>58</xdr:row>
      <xdr:rowOff>79375</xdr:rowOff>
    </xdr:to>
    <xdr:cxnSp macro="">
      <xdr:nvCxnSpPr>
        <xdr:cNvPr id="256" name="直線コネクタ 255"/>
        <xdr:cNvCxnSpPr/>
      </xdr:nvCxnSpPr>
      <xdr:spPr>
        <a:xfrm flipV="1">
          <a:off x="14782800" y="9632950"/>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79375</xdr:rowOff>
    </xdr:from>
    <xdr:to>
      <xdr:col>73</xdr:col>
      <xdr:colOff>180975</xdr:colOff>
      <xdr:row>58</xdr:row>
      <xdr:rowOff>127000</xdr:rowOff>
    </xdr:to>
    <xdr:cxnSp macro="">
      <xdr:nvCxnSpPr>
        <xdr:cNvPr id="259" name="直線コネクタ 258"/>
        <xdr:cNvCxnSpPr/>
      </xdr:nvCxnSpPr>
      <xdr:spPr>
        <a:xfrm flipV="1">
          <a:off x="13893800" y="100234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31750</xdr:rowOff>
    </xdr:from>
    <xdr:to>
      <xdr:col>69</xdr:col>
      <xdr:colOff>92075</xdr:colOff>
      <xdr:row>58</xdr:row>
      <xdr:rowOff>127000</xdr:rowOff>
    </xdr:to>
    <xdr:cxnSp macro="">
      <xdr:nvCxnSpPr>
        <xdr:cNvPr id="262" name="直線コネクタ 261"/>
        <xdr:cNvCxnSpPr/>
      </xdr:nvCxnSpPr>
      <xdr:spPr>
        <a:xfrm>
          <a:off x="13004800" y="9975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2" name="楕円 271"/>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3"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152400</xdr:rowOff>
    </xdr:from>
    <xdr:to>
      <xdr:col>78</xdr:col>
      <xdr:colOff>120650</xdr:colOff>
      <xdr:row>56</xdr:row>
      <xdr:rowOff>82550</xdr:rowOff>
    </xdr:to>
    <xdr:sp macro="" textlink="">
      <xdr:nvSpPr>
        <xdr:cNvPr id="274" name="楕円 273"/>
        <xdr:cNvSpPr/>
      </xdr:nvSpPr>
      <xdr:spPr>
        <a:xfrm>
          <a:off x="15621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92727</xdr:rowOff>
    </xdr:from>
    <xdr:ext cx="736600" cy="259045"/>
    <xdr:sp macro="" textlink="">
      <xdr:nvSpPr>
        <xdr:cNvPr id="275" name="テキスト ボックス 274"/>
        <xdr:cNvSpPr txBox="1"/>
      </xdr:nvSpPr>
      <xdr:spPr>
        <a:xfrm>
          <a:off x="15290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28575</xdr:rowOff>
    </xdr:from>
    <xdr:to>
      <xdr:col>74</xdr:col>
      <xdr:colOff>31750</xdr:colOff>
      <xdr:row>58</xdr:row>
      <xdr:rowOff>130175</xdr:rowOff>
    </xdr:to>
    <xdr:sp macro="" textlink="">
      <xdr:nvSpPr>
        <xdr:cNvPr id="276" name="楕円 275"/>
        <xdr:cNvSpPr/>
      </xdr:nvSpPr>
      <xdr:spPr>
        <a:xfrm>
          <a:off x="14732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114952</xdr:rowOff>
    </xdr:from>
    <xdr:ext cx="762000" cy="259045"/>
    <xdr:sp macro="" textlink="">
      <xdr:nvSpPr>
        <xdr:cNvPr id="277" name="テキスト ボックス 276"/>
        <xdr:cNvSpPr txBox="1"/>
      </xdr:nvSpPr>
      <xdr:spPr>
        <a:xfrm>
          <a:off x="144018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8" name="楕円 277"/>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9" name="テキスト ボックス 278"/>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152400</xdr:rowOff>
    </xdr:from>
    <xdr:to>
      <xdr:col>65</xdr:col>
      <xdr:colOff>53975</xdr:colOff>
      <xdr:row>58</xdr:row>
      <xdr:rowOff>82550</xdr:rowOff>
    </xdr:to>
    <xdr:sp macro="" textlink="">
      <xdr:nvSpPr>
        <xdr:cNvPr id="280" name="楕円 279"/>
        <xdr:cNvSpPr/>
      </xdr:nvSpPr>
      <xdr:spPr>
        <a:xfrm>
          <a:off x="12954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67327</xdr:rowOff>
    </xdr:from>
    <xdr:ext cx="762000" cy="259045"/>
    <xdr:sp macro="" textlink="">
      <xdr:nvSpPr>
        <xdr:cNvPr id="281" name="テキスト ボックス 280"/>
        <xdr:cNvSpPr txBox="1"/>
      </xdr:nvSpPr>
      <xdr:spPr>
        <a:xfrm>
          <a:off x="12623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従来、</a:t>
          </a:r>
          <a:r>
            <a:rPr kumimoji="1" lang="ja-JP" altLang="ja-JP" sz="1100" b="0" i="0" u="none" strike="noStrike" kern="0" cap="none" spc="0" normalizeH="0" baseline="0" noProof="0">
              <a:ln>
                <a:noFill/>
              </a:ln>
              <a:solidFill>
                <a:prstClr val="black"/>
              </a:solidFill>
              <a:effectLst/>
              <a:uLnTx/>
              <a:uFillTx/>
              <a:latin typeface="+mn-lt"/>
              <a:ea typeface="+mn-ea"/>
              <a:cs typeface="+mn-cs"/>
            </a:rPr>
            <a:t>補助費等に係る経常収支比率は、類似団体のほぼ平均値となってい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年度から下水道事業会計が公営企業化したことに伴い、従来「その他」に計上されていた「繰出金」相当額が補助費等になり、この数値だけを見ると大幅に悪化している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その一方、「その他」では改善しており、合算すると改善している。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また、各種団体への補助金については、個々に必要性を検証するなど見直しを行っていく必要がある。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152146</xdr:rowOff>
    </xdr:to>
    <xdr:cxnSp macro="">
      <xdr:nvCxnSpPr>
        <xdr:cNvPr id="311" name="直線コネクタ 310"/>
        <xdr:cNvCxnSpPr/>
      </xdr:nvCxnSpPr>
      <xdr:spPr>
        <a:xfrm flipV="1">
          <a:off x="15671800" y="64683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37</xdr:row>
      <xdr:rowOff>152146</xdr:rowOff>
    </xdr:to>
    <xdr:cxnSp macro="">
      <xdr:nvCxnSpPr>
        <xdr:cNvPr id="314" name="直線コネクタ 313"/>
        <xdr:cNvCxnSpPr/>
      </xdr:nvCxnSpPr>
      <xdr:spPr>
        <a:xfrm>
          <a:off x="14782800" y="626719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136144</xdr:rowOff>
    </xdr:to>
    <xdr:cxnSp macro="">
      <xdr:nvCxnSpPr>
        <xdr:cNvPr id="317" name="直線コネクタ 316"/>
        <xdr:cNvCxnSpPr/>
      </xdr:nvCxnSpPr>
      <xdr:spPr>
        <a:xfrm flipV="1">
          <a:off x="13893800" y="6267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136144</xdr:rowOff>
    </xdr:to>
    <xdr:cxnSp macro="">
      <xdr:nvCxnSpPr>
        <xdr:cNvPr id="320" name="直線コネクタ 319"/>
        <xdr:cNvCxnSpPr/>
      </xdr:nvCxnSpPr>
      <xdr:spPr>
        <a:xfrm>
          <a:off x="13004800" y="62763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30" name="楕円 329"/>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31"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2" name="楕円 331"/>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3" name="テキスト ボックス 332"/>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4" name="楕円 333"/>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5" name="テキスト ボックス 334"/>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6" name="楕円 335"/>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7" name="テキスト ボックス 336"/>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8" name="楕円 337"/>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9" name="テキスト ボックス 338"/>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昭和</a:t>
          </a:r>
          <a:r>
            <a:rPr kumimoji="1" lang="en-US" altLang="ja-JP" sz="1100" b="0" i="0" u="none" strike="noStrike" kern="0" cap="none" spc="0" normalizeH="0" baseline="0" noProof="0">
              <a:ln>
                <a:noFill/>
              </a:ln>
              <a:solidFill>
                <a:prstClr val="black"/>
              </a:solidFill>
              <a:effectLst/>
              <a:uLnTx/>
              <a:uFillTx/>
              <a:latin typeface="+mn-lt"/>
              <a:ea typeface="+mn-ea"/>
              <a:cs typeface="+mn-cs"/>
            </a:rPr>
            <a:t>50</a:t>
          </a:r>
          <a:r>
            <a:rPr kumimoji="1" lang="ja-JP" altLang="ja-JP" sz="1100" b="0" i="0" u="none" strike="noStrike" kern="0" cap="none" spc="0" normalizeH="0" baseline="0" noProof="0">
              <a:ln>
                <a:noFill/>
              </a:ln>
              <a:solidFill>
                <a:prstClr val="black"/>
              </a:solidFill>
              <a:effectLst/>
              <a:uLnTx/>
              <a:uFillTx/>
              <a:latin typeface="+mn-lt"/>
              <a:ea typeface="+mn-ea"/>
              <a:cs typeface="+mn-cs"/>
            </a:rPr>
            <a:t>年代の人口急増に伴う教育施設等の整備のために集中的に発行した地方債の償還もほぼ終了し、平成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年度までは町債残高も減少傾向にあった。</a:t>
          </a:r>
          <a:br>
            <a:rPr kumimoji="1" lang="ja-JP" altLang="ja-JP" sz="1100" b="0" i="0" u="none" strike="noStrike" kern="0" cap="none" spc="0" normalizeH="0" baseline="0" noProof="0">
              <a:ln>
                <a:noFill/>
              </a:ln>
              <a:solidFill>
                <a:prstClr val="black"/>
              </a:solidFill>
              <a:effectLst/>
              <a:uLnTx/>
              <a:uFillTx/>
              <a:latin typeface="+mn-lt"/>
              <a:ea typeface="+mn-ea"/>
              <a:cs typeface="+mn-cs"/>
            </a:rPr>
          </a:br>
          <a:r>
            <a:rPr kumimoji="1" lang="ja-JP" altLang="ja-JP" sz="1100" b="0" i="0" u="none" strike="noStrike" kern="0" cap="none" spc="0" normalizeH="0" baseline="0" noProof="0">
              <a:ln>
                <a:noFill/>
              </a:ln>
              <a:solidFill>
                <a:prstClr val="black"/>
              </a:solidFill>
              <a:effectLst/>
              <a:uLnTx/>
              <a:uFillTx/>
              <a:latin typeface="+mn-lt"/>
              <a:ea typeface="+mn-ea"/>
              <a:cs typeface="+mn-cs"/>
            </a:rPr>
            <a:t>　しかし、今後は公共施設やインフラの一斉更新時期が続くため、公共施設等総合管理計画に基づいた老朽化対策を実施し、その財源として起債も活用していくため、</a:t>
          </a:r>
          <a:r>
            <a:rPr kumimoji="1" lang="ja-JP" altLang="en-US" sz="1100" b="0" i="0" u="none" strike="noStrike" kern="0" cap="none" spc="0" normalizeH="0" baseline="0" noProof="0">
              <a:ln>
                <a:noFill/>
              </a:ln>
              <a:solidFill>
                <a:prstClr val="black"/>
              </a:solidFill>
              <a:effectLst/>
              <a:uLnTx/>
              <a:uFillTx/>
              <a:latin typeface="+mn-lt"/>
              <a:ea typeface="+mn-ea"/>
              <a:cs typeface="+mn-cs"/>
            </a:rPr>
            <a:t>令和</a:t>
          </a:r>
          <a:r>
            <a:rPr kumimoji="1" lang="en-US" altLang="ja-JP" sz="1100" b="0" i="0" u="none" strike="noStrike" kern="0" cap="none" spc="0" normalizeH="0" baseline="0" noProof="0">
              <a:ln>
                <a:noFill/>
              </a:ln>
              <a:solidFill>
                <a:prstClr val="black"/>
              </a:solidFill>
              <a:effectLst/>
              <a:uLnTx/>
              <a:uFillTx/>
              <a:latin typeface="+mn-lt"/>
              <a:ea typeface="+mn-ea"/>
              <a:cs typeface="+mn-cs"/>
            </a:rPr>
            <a:t>9</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年度ごろまでは公債費も徐々に増加する見込みである。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66039</xdr:rowOff>
    </xdr:to>
    <xdr:cxnSp macro="">
      <xdr:nvCxnSpPr>
        <xdr:cNvPr id="372" name="直線コネクタ 371"/>
        <xdr:cNvCxnSpPr/>
      </xdr:nvCxnSpPr>
      <xdr:spPr>
        <a:xfrm flipV="1">
          <a:off x="3987800" y="130657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66039</xdr:rowOff>
    </xdr:to>
    <xdr:cxnSp macro="">
      <xdr:nvCxnSpPr>
        <xdr:cNvPr id="375" name="直線コネクタ 374"/>
        <xdr:cNvCxnSpPr/>
      </xdr:nvCxnSpPr>
      <xdr:spPr>
        <a:xfrm>
          <a:off x="3098800" y="130429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27939</xdr:rowOff>
    </xdr:to>
    <xdr:cxnSp macro="">
      <xdr:nvCxnSpPr>
        <xdr:cNvPr id="378" name="直線コネクタ 377"/>
        <xdr:cNvCxnSpPr/>
      </xdr:nvCxnSpPr>
      <xdr:spPr>
        <a:xfrm flipV="1">
          <a:off x="2209800" y="13042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76</xdr:row>
      <xdr:rowOff>27939</xdr:rowOff>
    </xdr:to>
    <xdr:cxnSp macro="">
      <xdr:nvCxnSpPr>
        <xdr:cNvPr id="381" name="直線コネクタ 380"/>
        <xdr:cNvCxnSpPr/>
      </xdr:nvCxnSpPr>
      <xdr:spPr>
        <a:xfrm>
          <a:off x="1320800" y="129743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91" name="楕円 390"/>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92"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93" name="楕円 392"/>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94" name="テキスト ボックス 393"/>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5" name="楕円 394"/>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6" name="テキスト ボックス 395"/>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97" name="楕円 396"/>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98" name="テキスト ボックス 397"/>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9" name="楕円 398"/>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400" name="テキスト ボックス 399"/>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公債費以外とは「人件費」、「扶助費」、「物件費」、「補助費等」、「その他（繰出金等）」の合計である。人件費については、職員数の抑制等により削減が図られており、経常収支比率は低く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その一方で物件費</a:t>
          </a:r>
          <a:r>
            <a:rPr kumimoji="1" lang="ja-JP" altLang="en-US" sz="1100" b="0" i="0" u="none" strike="noStrike" kern="0" cap="none" spc="0" normalizeH="0" baseline="0" noProof="0">
              <a:ln>
                <a:noFill/>
              </a:ln>
              <a:solidFill>
                <a:prstClr val="black"/>
              </a:solidFill>
              <a:effectLst/>
              <a:uLnTx/>
              <a:uFillTx/>
              <a:latin typeface="+mn-lt"/>
              <a:ea typeface="+mn-ea"/>
              <a:cs typeface="+mn-cs"/>
            </a:rPr>
            <a:t>・扶助費・補助費等</a:t>
          </a:r>
          <a:r>
            <a:rPr kumimoji="1" lang="ja-JP" altLang="ja-JP" sz="1100" b="0" i="0" u="none" strike="noStrike" kern="0" cap="none" spc="0" normalizeH="0" baseline="0" noProof="0">
              <a:ln>
                <a:noFill/>
              </a:ln>
              <a:solidFill>
                <a:prstClr val="black"/>
              </a:solidFill>
              <a:effectLst/>
              <a:uLnTx/>
              <a:uFillTx/>
              <a:latin typeface="+mn-lt"/>
              <a:ea typeface="+mn-ea"/>
              <a:cs typeface="+mn-cs"/>
            </a:rPr>
            <a:t>に係る経常収支比率が高くなっており、総合的に見れば公債費以外に係る比率は類似団体の平均値を</a:t>
          </a:r>
          <a:r>
            <a:rPr kumimoji="1" lang="ja-JP" altLang="en-US" sz="1100" b="0" i="0" u="none" strike="noStrike" kern="0" cap="none" spc="0" normalizeH="0" baseline="0" noProof="0">
              <a:ln>
                <a:noFill/>
              </a:ln>
              <a:solidFill>
                <a:prstClr val="black"/>
              </a:solidFill>
              <a:effectLst/>
              <a:uLnTx/>
              <a:uFillTx/>
              <a:latin typeface="+mn-lt"/>
              <a:ea typeface="+mn-ea"/>
              <a:cs typeface="+mn-cs"/>
            </a:rPr>
            <a:t>上</a:t>
          </a:r>
          <a:r>
            <a:rPr kumimoji="1" lang="ja-JP" altLang="ja-JP" sz="1100" b="0" i="0" u="none" strike="noStrike" kern="0" cap="none" spc="0" normalizeH="0" baseline="0" noProof="0">
              <a:ln>
                <a:noFill/>
              </a:ln>
              <a:solidFill>
                <a:prstClr val="black"/>
              </a:solidFill>
              <a:effectLst/>
              <a:uLnTx/>
              <a:uFillTx/>
              <a:latin typeface="+mn-lt"/>
              <a:ea typeface="+mn-ea"/>
              <a:cs typeface="+mn-cs"/>
            </a:rPr>
            <a:t>回っている。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154432</xdr:rowOff>
    </xdr:from>
    <xdr:to>
      <xdr:col>82</xdr:col>
      <xdr:colOff>107950</xdr:colOff>
      <xdr:row>79</xdr:row>
      <xdr:rowOff>65278</xdr:rowOff>
    </xdr:to>
    <xdr:cxnSp macro="">
      <xdr:nvCxnSpPr>
        <xdr:cNvPr id="431" name="直線コネクタ 430"/>
        <xdr:cNvCxnSpPr/>
      </xdr:nvCxnSpPr>
      <xdr:spPr>
        <a:xfrm>
          <a:off x="15671800" y="135275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154432</xdr:rowOff>
    </xdr:to>
    <xdr:cxnSp macro="">
      <xdr:nvCxnSpPr>
        <xdr:cNvPr id="434" name="直線コネクタ 433"/>
        <xdr:cNvCxnSpPr/>
      </xdr:nvCxnSpPr>
      <xdr:spPr>
        <a:xfrm>
          <a:off x="14782800" y="1342237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79</xdr:row>
      <xdr:rowOff>152146</xdr:rowOff>
    </xdr:to>
    <xdr:cxnSp macro="">
      <xdr:nvCxnSpPr>
        <xdr:cNvPr id="437" name="直線コネクタ 436"/>
        <xdr:cNvCxnSpPr/>
      </xdr:nvCxnSpPr>
      <xdr:spPr>
        <a:xfrm flipV="1">
          <a:off x="13893800" y="1342237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165863</xdr:rowOff>
    </xdr:from>
    <xdr:to>
      <xdr:col>69</xdr:col>
      <xdr:colOff>92075</xdr:colOff>
      <xdr:row>79</xdr:row>
      <xdr:rowOff>152146</xdr:rowOff>
    </xdr:to>
    <xdr:cxnSp macro="">
      <xdr:nvCxnSpPr>
        <xdr:cNvPr id="440" name="直線コネクタ 439"/>
        <xdr:cNvCxnSpPr/>
      </xdr:nvCxnSpPr>
      <xdr:spPr>
        <a:xfrm>
          <a:off x="13004800" y="13367513"/>
          <a:ext cx="889000" cy="32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50" name="楕円 449"/>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51"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52" name="楕円 451"/>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53" name="テキスト ボックス 452"/>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4" name="楕円 453"/>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5" name="テキスト ボックス 454"/>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6" name="楕円 455"/>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7" name="テキスト ボックス 456"/>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115063</xdr:rowOff>
    </xdr:from>
    <xdr:to>
      <xdr:col>65</xdr:col>
      <xdr:colOff>53975</xdr:colOff>
      <xdr:row>78</xdr:row>
      <xdr:rowOff>45213</xdr:rowOff>
    </xdr:to>
    <xdr:sp macro="" textlink="">
      <xdr:nvSpPr>
        <xdr:cNvPr id="458" name="楕円 457"/>
        <xdr:cNvSpPr/>
      </xdr:nvSpPr>
      <xdr:spPr>
        <a:xfrm>
          <a:off x="12954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29990</xdr:rowOff>
    </xdr:from>
    <xdr:ext cx="762000" cy="259045"/>
    <xdr:sp macro="" textlink="">
      <xdr:nvSpPr>
        <xdr:cNvPr id="459" name="テキスト ボックス 458"/>
        <xdr:cNvSpPr txBox="1"/>
      </xdr:nvSpPr>
      <xdr:spPr>
        <a:xfrm>
          <a:off x="12623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166412</xdr:rowOff>
    </xdr:from>
    <xdr:to>
      <xdr:col>29</xdr:col>
      <xdr:colOff>127000</xdr:colOff>
      <xdr:row>20</xdr:row>
      <xdr:rowOff>6049</xdr:rowOff>
    </xdr:to>
    <xdr:cxnSp macro="">
      <xdr:nvCxnSpPr>
        <xdr:cNvPr id="52" name="直線コネクタ 51"/>
        <xdr:cNvCxnSpPr/>
      </xdr:nvCxnSpPr>
      <xdr:spPr bwMode="auto">
        <a:xfrm flipV="1">
          <a:off x="5003800" y="3471587"/>
          <a:ext cx="647700" cy="11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6049</xdr:rowOff>
    </xdr:from>
    <xdr:to>
      <xdr:col>26</xdr:col>
      <xdr:colOff>50800</xdr:colOff>
      <xdr:row>20</xdr:row>
      <xdr:rowOff>7910</xdr:rowOff>
    </xdr:to>
    <xdr:cxnSp macro="">
      <xdr:nvCxnSpPr>
        <xdr:cNvPr id="55" name="直線コネクタ 54"/>
        <xdr:cNvCxnSpPr/>
      </xdr:nvCxnSpPr>
      <xdr:spPr bwMode="auto">
        <a:xfrm flipV="1">
          <a:off x="4305300" y="3482674"/>
          <a:ext cx="698500" cy="1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7910</xdr:rowOff>
    </xdr:from>
    <xdr:to>
      <xdr:col>22</xdr:col>
      <xdr:colOff>114300</xdr:colOff>
      <xdr:row>20</xdr:row>
      <xdr:rowOff>16075</xdr:rowOff>
    </xdr:to>
    <xdr:cxnSp macro="">
      <xdr:nvCxnSpPr>
        <xdr:cNvPr id="58" name="直線コネクタ 57"/>
        <xdr:cNvCxnSpPr/>
      </xdr:nvCxnSpPr>
      <xdr:spPr bwMode="auto">
        <a:xfrm flipV="1">
          <a:off x="3606800" y="3484535"/>
          <a:ext cx="698500" cy="8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16075</xdr:rowOff>
    </xdr:from>
    <xdr:to>
      <xdr:col>18</xdr:col>
      <xdr:colOff>177800</xdr:colOff>
      <xdr:row>20</xdr:row>
      <xdr:rowOff>21087</xdr:rowOff>
    </xdr:to>
    <xdr:cxnSp macro="">
      <xdr:nvCxnSpPr>
        <xdr:cNvPr id="61" name="直線コネクタ 60"/>
        <xdr:cNvCxnSpPr/>
      </xdr:nvCxnSpPr>
      <xdr:spPr bwMode="auto">
        <a:xfrm flipV="1">
          <a:off x="2908300" y="3492700"/>
          <a:ext cx="698500" cy="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115612</xdr:rowOff>
    </xdr:from>
    <xdr:to>
      <xdr:col>29</xdr:col>
      <xdr:colOff>177800</xdr:colOff>
      <xdr:row>20</xdr:row>
      <xdr:rowOff>45762</xdr:rowOff>
    </xdr:to>
    <xdr:sp macro="" textlink="">
      <xdr:nvSpPr>
        <xdr:cNvPr id="71" name="楕円 70"/>
        <xdr:cNvSpPr/>
      </xdr:nvSpPr>
      <xdr:spPr bwMode="auto">
        <a:xfrm>
          <a:off x="5600700" y="342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24189</xdr:rowOff>
    </xdr:from>
    <xdr:ext cx="762000" cy="259045"/>
    <xdr:sp macro="" textlink="">
      <xdr:nvSpPr>
        <xdr:cNvPr id="72" name="人口1人当たり決算額の推移該当値テキスト130"/>
        <xdr:cNvSpPr txBox="1"/>
      </xdr:nvSpPr>
      <xdr:spPr>
        <a:xfrm>
          <a:off x="5740400" y="332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126699</xdr:rowOff>
    </xdr:from>
    <xdr:to>
      <xdr:col>26</xdr:col>
      <xdr:colOff>101600</xdr:colOff>
      <xdr:row>20</xdr:row>
      <xdr:rowOff>56849</xdr:rowOff>
    </xdr:to>
    <xdr:sp macro="" textlink="">
      <xdr:nvSpPr>
        <xdr:cNvPr id="73" name="楕円 72"/>
        <xdr:cNvSpPr/>
      </xdr:nvSpPr>
      <xdr:spPr bwMode="auto">
        <a:xfrm>
          <a:off x="4953000" y="3431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41626</xdr:rowOff>
    </xdr:from>
    <xdr:ext cx="736600" cy="259045"/>
    <xdr:sp macro="" textlink="">
      <xdr:nvSpPr>
        <xdr:cNvPr id="74" name="テキスト ボックス 73"/>
        <xdr:cNvSpPr txBox="1"/>
      </xdr:nvSpPr>
      <xdr:spPr>
        <a:xfrm>
          <a:off x="4622800" y="351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128560</xdr:rowOff>
    </xdr:from>
    <xdr:to>
      <xdr:col>22</xdr:col>
      <xdr:colOff>165100</xdr:colOff>
      <xdr:row>20</xdr:row>
      <xdr:rowOff>58710</xdr:rowOff>
    </xdr:to>
    <xdr:sp macro="" textlink="">
      <xdr:nvSpPr>
        <xdr:cNvPr id="75" name="楕円 74"/>
        <xdr:cNvSpPr/>
      </xdr:nvSpPr>
      <xdr:spPr bwMode="auto">
        <a:xfrm>
          <a:off x="4254500" y="3433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43487</xdr:rowOff>
    </xdr:from>
    <xdr:ext cx="762000" cy="259045"/>
    <xdr:sp macro="" textlink="">
      <xdr:nvSpPr>
        <xdr:cNvPr id="76" name="テキスト ボックス 75"/>
        <xdr:cNvSpPr txBox="1"/>
      </xdr:nvSpPr>
      <xdr:spPr>
        <a:xfrm>
          <a:off x="3924300" y="352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136725</xdr:rowOff>
    </xdr:from>
    <xdr:to>
      <xdr:col>19</xdr:col>
      <xdr:colOff>38100</xdr:colOff>
      <xdr:row>20</xdr:row>
      <xdr:rowOff>66875</xdr:rowOff>
    </xdr:to>
    <xdr:sp macro="" textlink="">
      <xdr:nvSpPr>
        <xdr:cNvPr id="77" name="楕円 76"/>
        <xdr:cNvSpPr/>
      </xdr:nvSpPr>
      <xdr:spPr bwMode="auto">
        <a:xfrm>
          <a:off x="3556000" y="344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51652</xdr:rowOff>
    </xdr:from>
    <xdr:ext cx="762000" cy="259045"/>
    <xdr:sp macro="" textlink="">
      <xdr:nvSpPr>
        <xdr:cNvPr id="78" name="テキスト ボックス 77"/>
        <xdr:cNvSpPr txBox="1"/>
      </xdr:nvSpPr>
      <xdr:spPr>
        <a:xfrm>
          <a:off x="3225800" y="35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141737</xdr:rowOff>
    </xdr:from>
    <xdr:to>
      <xdr:col>15</xdr:col>
      <xdr:colOff>101600</xdr:colOff>
      <xdr:row>20</xdr:row>
      <xdr:rowOff>71887</xdr:rowOff>
    </xdr:to>
    <xdr:sp macro="" textlink="">
      <xdr:nvSpPr>
        <xdr:cNvPr id="79" name="楕円 78"/>
        <xdr:cNvSpPr/>
      </xdr:nvSpPr>
      <xdr:spPr bwMode="auto">
        <a:xfrm>
          <a:off x="2857500" y="3446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56664</xdr:rowOff>
    </xdr:from>
    <xdr:ext cx="762000" cy="259045"/>
    <xdr:sp macro="" textlink="">
      <xdr:nvSpPr>
        <xdr:cNvPr id="80" name="テキスト ボックス 79"/>
        <xdr:cNvSpPr txBox="1"/>
      </xdr:nvSpPr>
      <xdr:spPr>
        <a:xfrm>
          <a:off x="2527300" y="353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147280</xdr:rowOff>
    </xdr:from>
    <xdr:to>
      <xdr:col>29</xdr:col>
      <xdr:colOff>127000</xdr:colOff>
      <xdr:row>37</xdr:row>
      <xdr:rowOff>184575</xdr:rowOff>
    </xdr:to>
    <xdr:cxnSp macro="">
      <xdr:nvCxnSpPr>
        <xdr:cNvPr id="115" name="直線コネクタ 114"/>
        <xdr:cNvCxnSpPr/>
      </xdr:nvCxnSpPr>
      <xdr:spPr bwMode="auto">
        <a:xfrm>
          <a:off x="5003800" y="7271980"/>
          <a:ext cx="647700" cy="37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147280</xdr:rowOff>
    </xdr:from>
    <xdr:to>
      <xdr:col>26</xdr:col>
      <xdr:colOff>50800</xdr:colOff>
      <xdr:row>37</xdr:row>
      <xdr:rowOff>160963</xdr:rowOff>
    </xdr:to>
    <xdr:cxnSp macro="">
      <xdr:nvCxnSpPr>
        <xdr:cNvPr id="118" name="直線コネクタ 117"/>
        <xdr:cNvCxnSpPr/>
      </xdr:nvCxnSpPr>
      <xdr:spPr bwMode="auto">
        <a:xfrm flipV="1">
          <a:off x="4305300" y="7271980"/>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160963</xdr:rowOff>
    </xdr:from>
    <xdr:to>
      <xdr:col>22</xdr:col>
      <xdr:colOff>114300</xdr:colOff>
      <xdr:row>37</xdr:row>
      <xdr:rowOff>190159</xdr:rowOff>
    </xdr:to>
    <xdr:cxnSp macro="">
      <xdr:nvCxnSpPr>
        <xdr:cNvPr id="121" name="直線コネクタ 120"/>
        <xdr:cNvCxnSpPr/>
      </xdr:nvCxnSpPr>
      <xdr:spPr bwMode="auto">
        <a:xfrm flipV="1">
          <a:off x="3606800" y="7285663"/>
          <a:ext cx="698500" cy="29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178631</xdr:rowOff>
    </xdr:from>
    <xdr:to>
      <xdr:col>18</xdr:col>
      <xdr:colOff>177800</xdr:colOff>
      <xdr:row>37</xdr:row>
      <xdr:rowOff>190159</xdr:rowOff>
    </xdr:to>
    <xdr:cxnSp macro="">
      <xdr:nvCxnSpPr>
        <xdr:cNvPr id="124" name="直線コネクタ 123"/>
        <xdr:cNvCxnSpPr/>
      </xdr:nvCxnSpPr>
      <xdr:spPr bwMode="auto">
        <a:xfrm>
          <a:off x="2908300" y="7303331"/>
          <a:ext cx="698500" cy="11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133775</xdr:rowOff>
    </xdr:from>
    <xdr:to>
      <xdr:col>29</xdr:col>
      <xdr:colOff>177800</xdr:colOff>
      <xdr:row>37</xdr:row>
      <xdr:rowOff>235375</xdr:rowOff>
    </xdr:to>
    <xdr:sp macro="" textlink="">
      <xdr:nvSpPr>
        <xdr:cNvPr id="134" name="楕円 133"/>
        <xdr:cNvSpPr/>
      </xdr:nvSpPr>
      <xdr:spPr bwMode="auto">
        <a:xfrm>
          <a:off x="5600700" y="7258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105852</xdr:rowOff>
    </xdr:from>
    <xdr:ext cx="762000" cy="259045"/>
    <xdr:sp macro="" textlink="">
      <xdr:nvSpPr>
        <xdr:cNvPr id="135" name="人口1人当たり決算額の推移該当値テキスト445"/>
        <xdr:cNvSpPr txBox="1"/>
      </xdr:nvSpPr>
      <xdr:spPr>
        <a:xfrm>
          <a:off x="5740400" y="723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96480</xdr:rowOff>
    </xdr:from>
    <xdr:to>
      <xdr:col>26</xdr:col>
      <xdr:colOff>101600</xdr:colOff>
      <xdr:row>37</xdr:row>
      <xdr:rowOff>198080</xdr:rowOff>
    </xdr:to>
    <xdr:sp macro="" textlink="">
      <xdr:nvSpPr>
        <xdr:cNvPr id="136" name="楕円 135"/>
        <xdr:cNvSpPr/>
      </xdr:nvSpPr>
      <xdr:spPr bwMode="auto">
        <a:xfrm>
          <a:off x="4953000" y="722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182857</xdr:rowOff>
    </xdr:from>
    <xdr:ext cx="736600" cy="259045"/>
    <xdr:sp macro="" textlink="">
      <xdr:nvSpPr>
        <xdr:cNvPr id="137" name="テキスト ボックス 136"/>
        <xdr:cNvSpPr txBox="1"/>
      </xdr:nvSpPr>
      <xdr:spPr>
        <a:xfrm>
          <a:off x="4622800" y="730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110163</xdr:rowOff>
    </xdr:from>
    <xdr:to>
      <xdr:col>22</xdr:col>
      <xdr:colOff>165100</xdr:colOff>
      <xdr:row>37</xdr:row>
      <xdr:rowOff>211763</xdr:rowOff>
    </xdr:to>
    <xdr:sp macro="" textlink="">
      <xdr:nvSpPr>
        <xdr:cNvPr id="138" name="楕円 137"/>
        <xdr:cNvSpPr/>
      </xdr:nvSpPr>
      <xdr:spPr bwMode="auto">
        <a:xfrm>
          <a:off x="4254500" y="7234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196540</xdr:rowOff>
    </xdr:from>
    <xdr:ext cx="762000" cy="259045"/>
    <xdr:sp macro="" textlink="">
      <xdr:nvSpPr>
        <xdr:cNvPr id="139" name="テキスト ボックス 138"/>
        <xdr:cNvSpPr txBox="1"/>
      </xdr:nvSpPr>
      <xdr:spPr>
        <a:xfrm>
          <a:off x="3924300" y="732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139359</xdr:rowOff>
    </xdr:from>
    <xdr:to>
      <xdr:col>19</xdr:col>
      <xdr:colOff>38100</xdr:colOff>
      <xdr:row>37</xdr:row>
      <xdr:rowOff>240959</xdr:rowOff>
    </xdr:to>
    <xdr:sp macro="" textlink="">
      <xdr:nvSpPr>
        <xdr:cNvPr id="140" name="楕円 139"/>
        <xdr:cNvSpPr/>
      </xdr:nvSpPr>
      <xdr:spPr bwMode="auto">
        <a:xfrm>
          <a:off x="3556000" y="7264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225736</xdr:rowOff>
    </xdr:from>
    <xdr:ext cx="762000" cy="259045"/>
    <xdr:sp macro="" textlink="">
      <xdr:nvSpPr>
        <xdr:cNvPr id="141" name="テキスト ボックス 140"/>
        <xdr:cNvSpPr txBox="1"/>
      </xdr:nvSpPr>
      <xdr:spPr>
        <a:xfrm>
          <a:off x="3225800" y="735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127831</xdr:rowOff>
    </xdr:from>
    <xdr:to>
      <xdr:col>15</xdr:col>
      <xdr:colOff>101600</xdr:colOff>
      <xdr:row>37</xdr:row>
      <xdr:rowOff>229431</xdr:rowOff>
    </xdr:to>
    <xdr:sp macro="" textlink="">
      <xdr:nvSpPr>
        <xdr:cNvPr id="142" name="楕円 141"/>
        <xdr:cNvSpPr/>
      </xdr:nvSpPr>
      <xdr:spPr bwMode="auto">
        <a:xfrm>
          <a:off x="2857500" y="7252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214208</xdr:rowOff>
    </xdr:from>
    <xdr:ext cx="762000" cy="259045"/>
    <xdr:sp macro="" textlink="">
      <xdr:nvSpPr>
        <xdr:cNvPr id="143" name="テキスト ボックス 142"/>
        <xdr:cNvSpPr txBox="1"/>
      </xdr:nvSpPr>
      <xdr:spPr>
        <a:xfrm>
          <a:off x="2527300" y="73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24867</xdr:rowOff>
    </xdr:from>
    <xdr:to>
      <xdr:col>24</xdr:col>
      <xdr:colOff>63500</xdr:colOff>
      <xdr:row>39</xdr:row>
      <xdr:rowOff>36068</xdr:rowOff>
    </xdr:to>
    <xdr:cxnSp macro="">
      <xdr:nvCxnSpPr>
        <xdr:cNvPr id="61" name="直線コネクタ 60"/>
        <xdr:cNvCxnSpPr/>
      </xdr:nvCxnSpPr>
      <xdr:spPr>
        <a:xfrm flipV="1">
          <a:off x="3797300" y="6711417"/>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36068</xdr:rowOff>
    </xdr:from>
    <xdr:to>
      <xdr:col>19</xdr:col>
      <xdr:colOff>177800</xdr:colOff>
      <xdr:row>39</xdr:row>
      <xdr:rowOff>46489</xdr:rowOff>
    </xdr:to>
    <xdr:cxnSp macro="">
      <xdr:nvCxnSpPr>
        <xdr:cNvPr id="64" name="直線コネクタ 63"/>
        <xdr:cNvCxnSpPr/>
      </xdr:nvCxnSpPr>
      <xdr:spPr>
        <a:xfrm flipV="1">
          <a:off x="2908300" y="6722618"/>
          <a:ext cx="889000" cy="1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34734</xdr:rowOff>
    </xdr:from>
    <xdr:to>
      <xdr:col>15</xdr:col>
      <xdr:colOff>50800</xdr:colOff>
      <xdr:row>39</xdr:row>
      <xdr:rowOff>46489</xdr:rowOff>
    </xdr:to>
    <xdr:cxnSp macro="">
      <xdr:nvCxnSpPr>
        <xdr:cNvPr id="67" name="直線コネクタ 66"/>
        <xdr:cNvCxnSpPr/>
      </xdr:nvCxnSpPr>
      <xdr:spPr>
        <a:xfrm>
          <a:off x="2019300" y="6721284"/>
          <a:ext cx="889000" cy="1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27724</xdr:rowOff>
    </xdr:from>
    <xdr:to>
      <xdr:col>10</xdr:col>
      <xdr:colOff>114300</xdr:colOff>
      <xdr:row>39</xdr:row>
      <xdr:rowOff>34734</xdr:rowOff>
    </xdr:to>
    <xdr:cxnSp macro="">
      <xdr:nvCxnSpPr>
        <xdr:cNvPr id="70" name="直線コネクタ 69"/>
        <xdr:cNvCxnSpPr/>
      </xdr:nvCxnSpPr>
      <xdr:spPr>
        <a:xfrm>
          <a:off x="1130300" y="671427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145517</xdr:rowOff>
    </xdr:from>
    <xdr:to>
      <xdr:col>24</xdr:col>
      <xdr:colOff>114300</xdr:colOff>
      <xdr:row>39</xdr:row>
      <xdr:rowOff>75667</xdr:rowOff>
    </xdr:to>
    <xdr:sp macro="" textlink="">
      <xdr:nvSpPr>
        <xdr:cNvPr id="80" name="楕円 79"/>
        <xdr:cNvSpPr/>
      </xdr:nvSpPr>
      <xdr:spPr>
        <a:xfrm>
          <a:off x="4584700" y="66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60444</xdr:rowOff>
    </xdr:from>
    <xdr:ext cx="534377" cy="259045"/>
    <xdr:sp macro="" textlink="">
      <xdr:nvSpPr>
        <xdr:cNvPr id="81" name="人件費該当値テキスト"/>
        <xdr:cNvSpPr txBox="1"/>
      </xdr:nvSpPr>
      <xdr:spPr>
        <a:xfrm>
          <a:off x="4686300" y="65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156718</xdr:rowOff>
    </xdr:from>
    <xdr:to>
      <xdr:col>20</xdr:col>
      <xdr:colOff>38100</xdr:colOff>
      <xdr:row>39</xdr:row>
      <xdr:rowOff>86868</xdr:rowOff>
    </xdr:to>
    <xdr:sp macro="" textlink="">
      <xdr:nvSpPr>
        <xdr:cNvPr id="82" name="楕円 81"/>
        <xdr:cNvSpPr/>
      </xdr:nvSpPr>
      <xdr:spPr>
        <a:xfrm>
          <a:off x="3746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77995</xdr:rowOff>
    </xdr:from>
    <xdr:ext cx="534377" cy="259045"/>
    <xdr:sp macro="" textlink="">
      <xdr:nvSpPr>
        <xdr:cNvPr id="83" name="テキスト ボックス 82"/>
        <xdr:cNvSpPr txBox="1"/>
      </xdr:nvSpPr>
      <xdr:spPr>
        <a:xfrm>
          <a:off x="3530111" y="67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167139</xdr:rowOff>
    </xdr:from>
    <xdr:to>
      <xdr:col>15</xdr:col>
      <xdr:colOff>101600</xdr:colOff>
      <xdr:row>39</xdr:row>
      <xdr:rowOff>97289</xdr:rowOff>
    </xdr:to>
    <xdr:sp macro="" textlink="">
      <xdr:nvSpPr>
        <xdr:cNvPr id="84" name="楕円 83"/>
        <xdr:cNvSpPr/>
      </xdr:nvSpPr>
      <xdr:spPr>
        <a:xfrm>
          <a:off x="2857500" y="66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88416</xdr:rowOff>
    </xdr:from>
    <xdr:ext cx="534377" cy="259045"/>
    <xdr:sp macro="" textlink="">
      <xdr:nvSpPr>
        <xdr:cNvPr id="85" name="テキスト ボックス 84"/>
        <xdr:cNvSpPr txBox="1"/>
      </xdr:nvSpPr>
      <xdr:spPr>
        <a:xfrm>
          <a:off x="2641111" y="67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155384</xdr:rowOff>
    </xdr:from>
    <xdr:to>
      <xdr:col>10</xdr:col>
      <xdr:colOff>165100</xdr:colOff>
      <xdr:row>39</xdr:row>
      <xdr:rowOff>85534</xdr:rowOff>
    </xdr:to>
    <xdr:sp macro="" textlink="">
      <xdr:nvSpPr>
        <xdr:cNvPr id="86" name="楕円 85"/>
        <xdr:cNvSpPr/>
      </xdr:nvSpPr>
      <xdr:spPr>
        <a:xfrm>
          <a:off x="1968500" y="66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76661</xdr:rowOff>
    </xdr:from>
    <xdr:ext cx="534377" cy="259045"/>
    <xdr:sp macro="" textlink="">
      <xdr:nvSpPr>
        <xdr:cNvPr id="87" name="テキスト ボックス 86"/>
        <xdr:cNvSpPr txBox="1"/>
      </xdr:nvSpPr>
      <xdr:spPr>
        <a:xfrm>
          <a:off x="1752111" y="676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148374</xdr:rowOff>
    </xdr:from>
    <xdr:to>
      <xdr:col>6</xdr:col>
      <xdr:colOff>38100</xdr:colOff>
      <xdr:row>39</xdr:row>
      <xdr:rowOff>78524</xdr:rowOff>
    </xdr:to>
    <xdr:sp macro="" textlink="">
      <xdr:nvSpPr>
        <xdr:cNvPr id="88" name="楕円 87"/>
        <xdr:cNvSpPr/>
      </xdr:nvSpPr>
      <xdr:spPr>
        <a:xfrm>
          <a:off x="1079500" y="66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69651</xdr:rowOff>
    </xdr:from>
    <xdr:ext cx="534377" cy="259045"/>
    <xdr:sp macro="" textlink="">
      <xdr:nvSpPr>
        <xdr:cNvPr id="89" name="テキスト ボックス 88"/>
        <xdr:cNvSpPr txBox="1"/>
      </xdr:nvSpPr>
      <xdr:spPr>
        <a:xfrm>
          <a:off x="863111" y="67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153886</xdr:rowOff>
    </xdr:from>
    <xdr:to>
      <xdr:col>24</xdr:col>
      <xdr:colOff>63500</xdr:colOff>
      <xdr:row>57</xdr:row>
      <xdr:rowOff>45200</xdr:rowOff>
    </xdr:to>
    <xdr:cxnSp macro="">
      <xdr:nvCxnSpPr>
        <xdr:cNvPr id="119" name="直線コネクタ 118"/>
        <xdr:cNvCxnSpPr/>
      </xdr:nvCxnSpPr>
      <xdr:spPr>
        <a:xfrm flipV="1">
          <a:off x="3797300" y="9755086"/>
          <a:ext cx="838200" cy="6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45200</xdr:rowOff>
    </xdr:from>
    <xdr:to>
      <xdr:col>19</xdr:col>
      <xdr:colOff>177800</xdr:colOff>
      <xdr:row>57</xdr:row>
      <xdr:rowOff>53759</xdr:rowOff>
    </xdr:to>
    <xdr:cxnSp macro="">
      <xdr:nvCxnSpPr>
        <xdr:cNvPr id="122" name="直線コネクタ 121"/>
        <xdr:cNvCxnSpPr/>
      </xdr:nvCxnSpPr>
      <xdr:spPr>
        <a:xfrm flipV="1">
          <a:off x="2908300" y="9817850"/>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53759</xdr:rowOff>
    </xdr:from>
    <xdr:to>
      <xdr:col>15</xdr:col>
      <xdr:colOff>50800</xdr:colOff>
      <xdr:row>57</xdr:row>
      <xdr:rowOff>67564</xdr:rowOff>
    </xdr:to>
    <xdr:cxnSp macro="">
      <xdr:nvCxnSpPr>
        <xdr:cNvPr id="125" name="直線コネクタ 124"/>
        <xdr:cNvCxnSpPr/>
      </xdr:nvCxnSpPr>
      <xdr:spPr>
        <a:xfrm flipV="1">
          <a:off x="2019300" y="9826409"/>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67564</xdr:rowOff>
    </xdr:from>
    <xdr:to>
      <xdr:col>10</xdr:col>
      <xdr:colOff>114300</xdr:colOff>
      <xdr:row>57</xdr:row>
      <xdr:rowOff>82677</xdr:rowOff>
    </xdr:to>
    <xdr:cxnSp macro="">
      <xdr:nvCxnSpPr>
        <xdr:cNvPr id="128" name="直線コネクタ 127"/>
        <xdr:cNvCxnSpPr/>
      </xdr:nvCxnSpPr>
      <xdr:spPr>
        <a:xfrm flipV="1">
          <a:off x="1130300" y="9840214"/>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103086</xdr:rowOff>
    </xdr:from>
    <xdr:to>
      <xdr:col>24</xdr:col>
      <xdr:colOff>114300</xdr:colOff>
      <xdr:row>57</xdr:row>
      <xdr:rowOff>33236</xdr:rowOff>
    </xdr:to>
    <xdr:sp macro="" textlink="">
      <xdr:nvSpPr>
        <xdr:cNvPr id="138" name="楕円 137"/>
        <xdr:cNvSpPr/>
      </xdr:nvSpPr>
      <xdr:spPr>
        <a:xfrm>
          <a:off x="4584700" y="970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125963</xdr:rowOff>
    </xdr:from>
    <xdr:ext cx="534377" cy="259045"/>
    <xdr:sp macro="" textlink="">
      <xdr:nvSpPr>
        <xdr:cNvPr id="139" name="物件費該当値テキスト"/>
        <xdr:cNvSpPr txBox="1"/>
      </xdr:nvSpPr>
      <xdr:spPr>
        <a:xfrm>
          <a:off x="4686300" y="955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165850</xdr:rowOff>
    </xdr:from>
    <xdr:to>
      <xdr:col>20</xdr:col>
      <xdr:colOff>38100</xdr:colOff>
      <xdr:row>57</xdr:row>
      <xdr:rowOff>96000</xdr:rowOff>
    </xdr:to>
    <xdr:sp macro="" textlink="">
      <xdr:nvSpPr>
        <xdr:cNvPr id="140" name="楕円 139"/>
        <xdr:cNvSpPr/>
      </xdr:nvSpPr>
      <xdr:spPr>
        <a:xfrm>
          <a:off x="3746500" y="97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87127</xdr:rowOff>
    </xdr:from>
    <xdr:ext cx="534377" cy="259045"/>
    <xdr:sp macro="" textlink="">
      <xdr:nvSpPr>
        <xdr:cNvPr id="141" name="テキスト ボックス 140"/>
        <xdr:cNvSpPr txBox="1"/>
      </xdr:nvSpPr>
      <xdr:spPr>
        <a:xfrm>
          <a:off x="3530111" y="985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2959</xdr:rowOff>
    </xdr:from>
    <xdr:to>
      <xdr:col>15</xdr:col>
      <xdr:colOff>101600</xdr:colOff>
      <xdr:row>57</xdr:row>
      <xdr:rowOff>104559</xdr:rowOff>
    </xdr:to>
    <xdr:sp macro="" textlink="">
      <xdr:nvSpPr>
        <xdr:cNvPr id="142" name="楕円 141"/>
        <xdr:cNvSpPr/>
      </xdr:nvSpPr>
      <xdr:spPr>
        <a:xfrm>
          <a:off x="2857500" y="977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95686</xdr:rowOff>
    </xdr:from>
    <xdr:ext cx="534377" cy="259045"/>
    <xdr:sp macro="" textlink="">
      <xdr:nvSpPr>
        <xdr:cNvPr id="143" name="テキスト ボックス 142"/>
        <xdr:cNvSpPr txBox="1"/>
      </xdr:nvSpPr>
      <xdr:spPr>
        <a:xfrm>
          <a:off x="2641111" y="986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16764</xdr:rowOff>
    </xdr:from>
    <xdr:to>
      <xdr:col>10</xdr:col>
      <xdr:colOff>165100</xdr:colOff>
      <xdr:row>57</xdr:row>
      <xdr:rowOff>118364</xdr:rowOff>
    </xdr:to>
    <xdr:sp macro="" textlink="">
      <xdr:nvSpPr>
        <xdr:cNvPr id="144" name="楕円 143"/>
        <xdr:cNvSpPr/>
      </xdr:nvSpPr>
      <xdr:spPr>
        <a:xfrm>
          <a:off x="1968500" y="97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109491</xdr:rowOff>
    </xdr:from>
    <xdr:ext cx="534377" cy="259045"/>
    <xdr:sp macro="" textlink="">
      <xdr:nvSpPr>
        <xdr:cNvPr id="145" name="テキスト ボックス 144"/>
        <xdr:cNvSpPr txBox="1"/>
      </xdr:nvSpPr>
      <xdr:spPr>
        <a:xfrm>
          <a:off x="1752111" y="988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31877</xdr:rowOff>
    </xdr:from>
    <xdr:to>
      <xdr:col>6</xdr:col>
      <xdr:colOff>38100</xdr:colOff>
      <xdr:row>57</xdr:row>
      <xdr:rowOff>133477</xdr:rowOff>
    </xdr:to>
    <xdr:sp macro="" textlink="">
      <xdr:nvSpPr>
        <xdr:cNvPr id="146" name="楕円 145"/>
        <xdr:cNvSpPr/>
      </xdr:nvSpPr>
      <xdr:spPr>
        <a:xfrm>
          <a:off x="1079500" y="98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150004</xdr:rowOff>
    </xdr:from>
    <xdr:ext cx="534377" cy="259045"/>
    <xdr:sp macro="" textlink="">
      <xdr:nvSpPr>
        <xdr:cNvPr id="147" name="テキスト ボックス 146"/>
        <xdr:cNvSpPr txBox="1"/>
      </xdr:nvSpPr>
      <xdr:spPr>
        <a:xfrm>
          <a:off x="863111" y="957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30201</xdr:rowOff>
    </xdr:from>
    <xdr:to>
      <xdr:col>24</xdr:col>
      <xdr:colOff>63500</xdr:colOff>
      <xdr:row>76</xdr:row>
      <xdr:rowOff>133586</xdr:rowOff>
    </xdr:to>
    <xdr:cxnSp macro="">
      <xdr:nvCxnSpPr>
        <xdr:cNvPr id="172" name="直線コネクタ 171"/>
        <xdr:cNvCxnSpPr/>
      </xdr:nvCxnSpPr>
      <xdr:spPr>
        <a:xfrm flipV="1">
          <a:off x="3797300" y="13060401"/>
          <a:ext cx="838200" cy="10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89788</xdr:rowOff>
    </xdr:from>
    <xdr:ext cx="469744" cy="259045"/>
    <xdr:sp macro="" textlink="">
      <xdr:nvSpPr>
        <xdr:cNvPr id="173" name="維持補修費平均値テキスト"/>
        <xdr:cNvSpPr txBox="1"/>
      </xdr:nvSpPr>
      <xdr:spPr>
        <a:xfrm>
          <a:off x="4686300" y="13119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133586</xdr:rowOff>
    </xdr:from>
    <xdr:to>
      <xdr:col>19</xdr:col>
      <xdr:colOff>177800</xdr:colOff>
      <xdr:row>77</xdr:row>
      <xdr:rowOff>146329</xdr:rowOff>
    </xdr:to>
    <xdr:cxnSp macro="">
      <xdr:nvCxnSpPr>
        <xdr:cNvPr id="175" name="直線コネクタ 174"/>
        <xdr:cNvCxnSpPr/>
      </xdr:nvCxnSpPr>
      <xdr:spPr>
        <a:xfrm flipV="1">
          <a:off x="2908300" y="13163786"/>
          <a:ext cx="889000" cy="18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26122</xdr:rowOff>
    </xdr:from>
    <xdr:ext cx="469744" cy="259045"/>
    <xdr:sp macro="" textlink="">
      <xdr:nvSpPr>
        <xdr:cNvPr id="177" name="テキスト ボックス 176"/>
        <xdr:cNvSpPr txBox="1"/>
      </xdr:nvSpPr>
      <xdr:spPr>
        <a:xfrm>
          <a:off x="3562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139472</xdr:rowOff>
    </xdr:from>
    <xdr:to>
      <xdr:col>15</xdr:col>
      <xdr:colOff>50800</xdr:colOff>
      <xdr:row>77</xdr:row>
      <xdr:rowOff>146329</xdr:rowOff>
    </xdr:to>
    <xdr:cxnSp macro="">
      <xdr:nvCxnSpPr>
        <xdr:cNvPr id="178" name="直線コネクタ 177"/>
        <xdr:cNvCxnSpPr/>
      </xdr:nvCxnSpPr>
      <xdr:spPr>
        <a:xfrm>
          <a:off x="2019300" y="1334112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130270</xdr:rowOff>
    </xdr:from>
    <xdr:to>
      <xdr:col>10</xdr:col>
      <xdr:colOff>114300</xdr:colOff>
      <xdr:row>77</xdr:row>
      <xdr:rowOff>139472</xdr:rowOff>
    </xdr:to>
    <xdr:cxnSp macro="">
      <xdr:nvCxnSpPr>
        <xdr:cNvPr id="181" name="直線コネクタ 180"/>
        <xdr:cNvCxnSpPr/>
      </xdr:nvCxnSpPr>
      <xdr:spPr>
        <a:xfrm>
          <a:off x="1130300" y="13331920"/>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150851</xdr:rowOff>
    </xdr:from>
    <xdr:to>
      <xdr:col>24</xdr:col>
      <xdr:colOff>114300</xdr:colOff>
      <xdr:row>76</xdr:row>
      <xdr:rowOff>81001</xdr:rowOff>
    </xdr:to>
    <xdr:sp macro="" textlink="">
      <xdr:nvSpPr>
        <xdr:cNvPr id="191" name="楕円 190"/>
        <xdr:cNvSpPr/>
      </xdr:nvSpPr>
      <xdr:spPr>
        <a:xfrm>
          <a:off x="4584700" y="1300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2277</xdr:rowOff>
    </xdr:from>
    <xdr:ext cx="469744" cy="259045"/>
    <xdr:sp macro="" textlink="">
      <xdr:nvSpPr>
        <xdr:cNvPr id="192" name="維持補修費該当値テキスト"/>
        <xdr:cNvSpPr txBox="1"/>
      </xdr:nvSpPr>
      <xdr:spPr>
        <a:xfrm>
          <a:off x="4686300" y="128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82786</xdr:rowOff>
    </xdr:from>
    <xdr:to>
      <xdr:col>20</xdr:col>
      <xdr:colOff>38100</xdr:colOff>
      <xdr:row>77</xdr:row>
      <xdr:rowOff>12936</xdr:rowOff>
    </xdr:to>
    <xdr:sp macro="" textlink="">
      <xdr:nvSpPr>
        <xdr:cNvPr id="193" name="楕円 192"/>
        <xdr:cNvSpPr/>
      </xdr:nvSpPr>
      <xdr:spPr>
        <a:xfrm>
          <a:off x="3746500" y="1311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29462</xdr:rowOff>
    </xdr:from>
    <xdr:ext cx="469744" cy="259045"/>
    <xdr:sp macro="" textlink="">
      <xdr:nvSpPr>
        <xdr:cNvPr id="194" name="テキスト ボックス 193"/>
        <xdr:cNvSpPr txBox="1"/>
      </xdr:nvSpPr>
      <xdr:spPr>
        <a:xfrm>
          <a:off x="3562428" y="1288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95529</xdr:rowOff>
    </xdr:from>
    <xdr:to>
      <xdr:col>15</xdr:col>
      <xdr:colOff>101600</xdr:colOff>
      <xdr:row>78</xdr:row>
      <xdr:rowOff>25679</xdr:rowOff>
    </xdr:to>
    <xdr:sp macro="" textlink="">
      <xdr:nvSpPr>
        <xdr:cNvPr id="195" name="楕円 194"/>
        <xdr:cNvSpPr/>
      </xdr:nvSpPr>
      <xdr:spPr>
        <a:xfrm>
          <a:off x="28575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16806</xdr:rowOff>
    </xdr:from>
    <xdr:ext cx="378565" cy="259045"/>
    <xdr:sp macro="" textlink="">
      <xdr:nvSpPr>
        <xdr:cNvPr id="196" name="テキスト ボックス 195"/>
        <xdr:cNvSpPr txBox="1"/>
      </xdr:nvSpPr>
      <xdr:spPr>
        <a:xfrm>
          <a:off x="2719017" y="13389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88672</xdr:rowOff>
    </xdr:from>
    <xdr:to>
      <xdr:col>10</xdr:col>
      <xdr:colOff>165100</xdr:colOff>
      <xdr:row>78</xdr:row>
      <xdr:rowOff>18822</xdr:rowOff>
    </xdr:to>
    <xdr:sp macro="" textlink="">
      <xdr:nvSpPr>
        <xdr:cNvPr id="197" name="楕円 196"/>
        <xdr:cNvSpPr/>
      </xdr:nvSpPr>
      <xdr:spPr>
        <a:xfrm>
          <a:off x="1968500" y="1329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9949</xdr:rowOff>
    </xdr:from>
    <xdr:ext cx="469744" cy="259045"/>
    <xdr:sp macro="" textlink="">
      <xdr:nvSpPr>
        <xdr:cNvPr id="198" name="テキスト ボックス 197"/>
        <xdr:cNvSpPr txBox="1"/>
      </xdr:nvSpPr>
      <xdr:spPr>
        <a:xfrm>
          <a:off x="1784428" y="1338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79470</xdr:rowOff>
    </xdr:from>
    <xdr:to>
      <xdr:col>6</xdr:col>
      <xdr:colOff>38100</xdr:colOff>
      <xdr:row>78</xdr:row>
      <xdr:rowOff>9620</xdr:rowOff>
    </xdr:to>
    <xdr:sp macro="" textlink="">
      <xdr:nvSpPr>
        <xdr:cNvPr id="199" name="楕円 198"/>
        <xdr:cNvSpPr/>
      </xdr:nvSpPr>
      <xdr:spPr>
        <a:xfrm>
          <a:off x="1079500" y="132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747</xdr:rowOff>
    </xdr:from>
    <xdr:ext cx="469744" cy="259045"/>
    <xdr:sp macro="" textlink="">
      <xdr:nvSpPr>
        <xdr:cNvPr id="200" name="テキスト ボックス 199"/>
        <xdr:cNvSpPr txBox="1"/>
      </xdr:nvSpPr>
      <xdr:spPr>
        <a:xfrm>
          <a:off x="895428" y="1337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139080</xdr:rowOff>
    </xdr:from>
    <xdr:to>
      <xdr:col>24</xdr:col>
      <xdr:colOff>63500</xdr:colOff>
      <xdr:row>97</xdr:row>
      <xdr:rowOff>37223</xdr:rowOff>
    </xdr:to>
    <xdr:cxnSp macro="">
      <xdr:nvCxnSpPr>
        <xdr:cNvPr id="232" name="直線コネクタ 231"/>
        <xdr:cNvCxnSpPr/>
      </xdr:nvCxnSpPr>
      <xdr:spPr>
        <a:xfrm flipV="1">
          <a:off x="3797300" y="16598280"/>
          <a:ext cx="838200" cy="6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26902</xdr:rowOff>
    </xdr:from>
    <xdr:to>
      <xdr:col>19</xdr:col>
      <xdr:colOff>177800</xdr:colOff>
      <xdr:row>97</xdr:row>
      <xdr:rowOff>37223</xdr:rowOff>
    </xdr:to>
    <xdr:cxnSp macro="">
      <xdr:nvCxnSpPr>
        <xdr:cNvPr id="235" name="直線コネクタ 234"/>
        <xdr:cNvCxnSpPr/>
      </xdr:nvCxnSpPr>
      <xdr:spPr>
        <a:xfrm>
          <a:off x="2908300" y="16657552"/>
          <a:ext cx="889000" cy="1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26902</xdr:rowOff>
    </xdr:from>
    <xdr:to>
      <xdr:col>15</xdr:col>
      <xdr:colOff>50800</xdr:colOff>
      <xdr:row>97</xdr:row>
      <xdr:rowOff>29776</xdr:rowOff>
    </xdr:to>
    <xdr:cxnSp macro="">
      <xdr:nvCxnSpPr>
        <xdr:cNvPr id="238" name="直線コネクタ 237"/>
        <xdr:cNvCxnSpPr/>
      </xdr:nvCxnSpPr>
      <xdr:spPr>
        <a:xfrm flipV="1">
          <a:off x="2019300" y="16657552"/>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29776</xdr:rowOff>
    </xdr:from>
    <xdr:to>
      <xdr:col>10</xdr:col>
      <xdr:colOff>114300</xdr:colOff>
      <xdr:row>97</xdr:row>
      <xdr:rowOff>94503</xdr:rowOff>
    </xdr:to>
    <xdr:cxnSp macro="">
      <xdr:nvCxnSpPr>
        <xdr:cNvPr id="241" name="直線コネクタ 240"/>
        <xdr:cNvCxnSpPr/>
      </xdr:nvCxnSpPr>
      <xdr:spPr>
        <a:xfrm flipV="1">
          <a:off x="1130300" y="16660426"/>
          <a:ext cx="889000" cy="6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161886</xdr:rowOff>
    </xdr:from>
    <xdr:ext cx="534377" cy="259045"/>
    <xdr:sp macro="" textlink="">
      <xdr:nvSpPr>
        <xdr:cNvPr id="245" name="テキスト ボックス 244"/>
        <xdr:cNvSpPr txBox="1"/>
      </xdr:nvSpPr>
      <xdr:spPr>
        <a:xfrm>
          <a:off x="863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88280</xdr:rowOff>
    </xdr:from>
    <xdr:to>
      <xdr:col>24</xdr:col>
      <xdr:colOff>114300</xdr:colOff>
      <xdr:row>97</xdr:row>
      <xdr:rowOff>18430</xdr:rowOff>
    </xdr:to>
    <xdr:sp macro="" textlink="">
      <xdr:nvSpPr>
        <xdr:cNvPr id="251" name="楕円 250"/>
        <xdr:cNvSpPr/>
      </xdr:nvSpPr>
      <xdr:spPr>
        <a:xfrm>
          <a:off x="4584700" y="165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66707</xdr:rowOff>
    </xdr:from>
    <xdr:ext cx="534377" cy="259045"/>
    <xdr:sp macro="" textlink="">
      <xdr:nvSpPr>
        <xdr:cNvPr id="252" name="扶助費該当値テキスト"/>
        <xdr:cNvSpPr txBox="1"/>
      </xdr:nvSpPr>
      <xdr:spPr>
        <a:xfrm>
          <a:off x="4686300" y="1652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157873</xdr:rowOff>
    </xdr:from>
    <xdr:to>
      <xdr:col>20</xdr:col>
      <xdr:colOff>38100</xdr:colOff>
      <xdr:row>97</xdr:row>
      <xdr:rowOff>88023</xdr:rowOff>
    </xdr:to>
    <xdr:sp macro="" textlink="">
      <xdr:nvSpPr>
        <xdr:cNvPr id="253" name="楕円 252"/>
        <xdr:cNvSpPr/>
      </xdr:nvSpPr>
      <xdr:spPr>
        <a:xfrm>
          <a:off x="3746500" y="166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79150</xdr:rowOff>
    </xdr:from>
    <xdr:ext cx="534377" cy="259045"/>
    <xdr:sp macro="" textlink="">
      <xdr:nvSpPr>
        <xdr:cNvPr id="254" name="テキスト ボックス 253"/>
        <xdr:cNvSpPr txBox="1"/>
      </xdr:nvSpPr>
      <xdr:spPr>
        <a:xfrm>
          <a:off x="3530111" y="1670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147552</xdr:rowOff>
    </xdr:from>
    <xdr:to>
      <xdr:col>15</xdr:col>
      <xdr:colOff>101600</xdr:colOff>
      <xdr:row>97</xdr:row>
      <xdr:rowOff>77702</xdr:rowOff>
    </xdr:to>
    <xdr:sp macro="" textlink="">
      <xdr:nvSpPr>
        <xdr:cNvPr id="255" name="楕円 254"/>
        <xdr:cNvSpPr/>
      </xdr:nvSpPr>
      <xdr:spPr>
        <a:xfrm>
          <a:off x="2857500" y="1660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68829</xdr:rowOff>
    </xdr:from>
    <xdr:ext cx="534377" cy="259045"/>
    <xdr:sp macro="" textlink="">
      <xdr:nvSpPr>
        <xdr:cNvPr id="256" name="テキスト ボックス 255"/>
        <xdr:cNvSpPr txBox="1"/>
      </xdr:nvSpPr>
      <xdr:spPr>
        <a:xfrm>
          <a:off x="2641111" y="166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150426</xdr:rowOff>
    </xdr:from>
    <xdr:to>
      <xdr:col>10</xdr:col>
      <xdr:colOff>165100</xdr:colOff>
      <xdr:row>97</xdr:row>
      <xdr:rowOff>80576</xdr:rowOff>
    </xdr:to>
    <xdr:sp macro="" textlink="">
      <xdr:nvSpPr>
        <xdr:cNvPr id="257" name="楕円 256"/>
        <xdr:cNvSpPr/>
      </xdr:nvSpPr>
      <xdr:spPr>
        <a:xfrm>
          <a:off x="1968500" y="1660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71703</xdr:rowOff>
    </xdr:from>
    <xdr:ext cx="534377" cy="259045"/>
    <xdr:sp macro="" textlink="">
      <xdr:nvSpPr>
        <xdr:cNvPr id="258" name="テキスト ボックス 257"/>
        <xdr:cNvSpPr txBox="1"/>
      </xdr:nvSpPr>
      <xdr:spPr>
        <a:xfrm>
          <a:off x="1752111" y="1670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43703</xdr:rowOff>
    </xdr:from>
    <xdr:to>
      <xdr:col>6</xdr:col>
      <xdr:colOff>38100</xdr:colOff>
      <xdr:row>97</xdr:row>
      <xdr:rowOff>145303</xdr:rowOff>
    </xdr:to>
    <xdr:sp macro="" textlink="">
      <xdr:nvSpPr>
        <xdr:cNvPr id="259" name="楕円 258"/>
        <xdr:cNvSpPr/>
      </xdr:nvSpPr>
      <xdr:spPr>
        <a:xfrm>
          <a:off x="1079500" y="1667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161830</xdr:rowOff>
    </xdr:from>
    <xdr:ext cx="534377" cy="259045"/>
    <xdr:sp macro="" textlink="">
      <xdr:nvSpPr>
        <xdr:cNvPr id="260" name="テキスト ボックス 259"/>
        <xdr:cNvSpPr txBox="1"/>
      </xdr:nvSpPr>
      <xdr:spPr>
        <a:xfrm>
          <a:off x="863111" y="164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37352</xdr:rowOff>
    </xdr:from>
    <xdr:to>
      <xdr:col>55</xdr:col>
      <xdr:colOff>0</xdr:colOff>
      <xdr:row>37</xdr:row>
      <xdr:rowOff>38844</xdr:rowOff>
    </xdr:to>
    <xdr:cxnSp macro="">
      <xdr:nvCxnSpPr>
        <xdr:cNvPr id="291" name="直線コネクタ 290"/>
        <xdr:cNvCxnSpPr/>
      </xdr:nvCxnSpPr>
      <xdr:spPr>
        <a:xfrm>
          <a:off x="9639300" y="6381002"/>
          <a:ext cx="838200" cy="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37352</xdr:rowOff>
    </xdr:from>
    <xdr:to>
      <xdr:col>50</xdr:col>
      <xdr:colOff>114300</xdr:colOff>
      <xdr:row>37</xdr:row>
      <xdr:rowOff>148256</xdr:rowOff>
    </xdr:to>
    <xdr:cxnSp macro="">
      <xdr:nvCxnSpPr>
        <xdr:cNvPr id="294" name="直線コネクタ 293"/>
        <xdr:cNvCxnSpPr/>
      </xdr:nvCxnSpPr>
      <xdr:spPr>
        <a:xfrm flipV="1">
          <a:off x="8750300" y="6381002"/>
          <a:ext cx="889000" cy="1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145197</xdr:rowOff>
    </xdr:from>
    <xdr:to>
      <xdr:col>45</xdr:col>
      <xdr:colOff>177800</xdr:colOff>
      <xdr:row>37</xdr:row>
      <xdr:rowOff>148256</xdr:rowOff>
    </xdr:to>
    <xdr:cxnSp macro="">
      <xdr:nvCxnSpPr>
        <xdr:cNvPr id="297" name="直線コネクタ 296"/>
        <xdr:cNvCxnSpPr/>
      </xdr:nvCxnSpPr>
      <xdr:spPr>
        <a:xfrm>
          <a:off x="7861300" y="6488847"/>
          <a:ext cx="8890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122490</xdr:rowOff>
    </xdr:from>
    <xdr:to>
      <xdr:col>41</xdr:col>
      <xdr:colOff>50800</xdr:colOff>
      <xdr:row>37</xdr:row>
      <xdr:rowOff>145197</xdr:rowOff>
    </xdr:to>
    <xdr:cxnSp macro="">
      <xdr:nvCxnSpPr>
        <xdr:cNvPr id="300" name="直線コネクタ 299"/>
        <xdr:cNvCxnSpPr/>
      </xdr:nvCxnSpPr>
      <xdr:spPr>
        <a:xfrm>
          <a:off x="6972300" y="6466140"/>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159494</xdr:rowOff>
    </xdr:from>
    <xdr:to>
      <xdr:col>55</xdr:col>
      <xdr:colOff>50800</xdr:colOff>
      <xdr:row>37</xdr:row>
      <xdr:rowOff>89644</xdr:rowOff>
    </xdr:to>
    <xdr:sp macro="" textlink="">
      <xdr:nvSpPr>
        <xdr:cNvPr id="310" name="楕円 309"/>
        <xdr:cNvSpPr/>
      </xdr:nvSpPr>
      <xdr:spPr>
        <a:xfrm>
          <a:off x="10426700" y="633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137921</xdr:rowOff>
    </xdr:from>
    <xdr:ext cx="534377" cy="259045"/>
    <xdr:sp macro="" textlink="">
      <xdr:nvSpPr>
        <xdr:cNvPr id="311" name="補助費等該当値テキスト"/>
        <xdr:cNvSpPr txBox="1"/>
      </xdr:nvSpPr>
      <xdr:spPr>
        <a:xfrm>
          <a:off x="10528300" y="631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158002</xdr:rowOff>
    </xdr:from>
    <xdr:to>
      <xdr:col>50</xdr:col>
      <xdr:colOff>165100</xdr:colOff>
      <xdr:row>37</xdr:row>
      <xdr:rowOff>88152</xdr:rowOff>
    </xdr:to>
    <xdr:sp macro="" textlink="">
      <xdr:nvSpPr>
        <xdr:cNvPr id="312" name="楕円 311"/>
        <xdr:cNvSpPr/>
      </xdr:nvSpPr>
      <xdr:spPr>
        <a:xfrm>
          <a:off x="9588500" y="63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79279</xdr:rowOff>
    </xdr:from>
    <xdr:ext cx="534377" cy="259045"/>
    <xdr:sp macro="" textlink="">
      <xdr:nvSpPr>
        <xdr:cNvPr id="313" name="テキスト ボックス 312"/>
        <xdr:cNvSpPr txBox="1"/>
      </xdr:nvSpPr>
      <xdr:spPr>
        <a:xfrm>
          <a:off x="9372111" y="642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97456</xdr:rowOff>
    </xdr:from>
    <xdr:to>
      <xdr:col>46</xdr:col>
      <xdr:colOff>38100</xdr:colOff>
      <xdr:row>38</xdr:row>
      <xdr:rowOff>27606</xdr:rowOff>
    </xdr:to>
    <xdr:sp macro="" textlink="">
      <xdr:nvSpPr>
        <xdr:cNvPr id="314" name="楕円 313"/>
        <xdr:cNvSpPr/>
      </xdr:nvSpPr>
      <xdr:spPr>
        <a:xfrm>
          <a:off x="8699500" y="64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18733</xdr:rowOff>
    </xdr:from>
    <xdr:ext cx="534377" cy="259045"/>
    <xdr:sp macro="" textlink="">
      <xdr:nvSpPr>
        <xdr:cNvPr id="315" name="テキスト ボックス 314"/>
        <xdr:cNvSpPr txBox="1"/>
      </xdr:nvSpPr>
      <xdr:spPr>
        <a:xfrm>
          <a:off x="8483111" y="653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94397</xdr:rowOff>
    </xdr:from>
    <xdr:to>
      <xdr:col>41</xdr:col>
      <xdr:colOff>101600</xdr:colOff>
      <xdr:row>38</xdr:row>
      <xdr:rowOff>24547</xdr:rowOff>
    </xdr:to>
    <xdr:sp macro="" textlink="">
      <xdr:nvSpPr>
        <xdr:cNvPr id="316" name="楕円 315"/>
        <xdr:cNvSpPr/>
      </xdr:nvSpPr>
      <xdr:spPr>
        <a:xfrm>
          <a:off x="7810500" y="64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15674</xdr:rowOff>
    </xdr:from>
    <xdr:ext cx="534377" cy="259045"/>
    <xdr:sp macro="" textlink="">
      <xdr:nvSpPr>
        <xdr:cNvPr id="317" name="テキスト ボックス 316"/>
        <xdr:cNvSpPr txBox="1"/>
      </xdr:nvSpPr>
      <xdr:spPr>
        <a:xfrm>
          <a:off x="7594111" y="65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71690</xdr:rowOff>
    </xdr:from>
    <xdr:to>
      <xdr:col>36</xdr:col>
      <xdr:colOff>165100</xdr:colOff>
      <xdr:row>38</xdr:row>
      <xdr:rowOff>1840</xdr:rowOff>
    </xdr:to>
    <xdr:sp macro="" textlink="">
      <xdr:nvSpPr>
        <xdr:cNvPr id="318" name="楕円 317"/>
        <xdr:cNvSpPr/>
      </xdr:nvSpPr>
      <xdr:spPr>
        <a:xfrm>
          <a:off x="6921500" y="64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164416</xdr:rowOff>
    </xdr:from>
    <xdr:ext cx="534377" cy="259045"/>
    <xdr:sp macro="" textlink="">
      <xdr:nvSpPr>
        <xdr:cNvPr id="319" name="テキスト ボックス 318"/>
        <xdr:cNvSpPr txBox="1"/>
      </xdr:nvSpPr>
      <xdr:spPr>
        <a:xfrm>
          <a:off x="6705111" y="65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21459</xdr:rowOff>
    </xdr:from>
    <xdr:to>
      <xdr:col>55</xdr:col>
      <xdr:colOff>0</xdr:colOff>
      <xdr:row>58</xdr:row>
      <xdr:rowOff>44685</xdr:rowOff>
    </xdr:to>
    <xdr:cxnSp macro="">
      <xdr:nvCxnSpPr>
        <xdr:cNvPr id="346" name="直線コネクタ 345"/>
        <xdr:cNvCxnSpPr/>
      </xdr:nvCxnSpPr>
      <xdr:spPr>
        <a:xfrm>
          <a:off x="9639300" y="9965559"/>
          <a:ext cx="838200" cy="2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8605</xdr:rowOff>
    </xdr:from>
    <xdr:to>
      <xdr:col>50</xdr:col>
      <xdr:colOff>114300</xdr:colOff>
      <xdr:row>58</xdr:row>
      <xdr:rowOff>21459</xdr:rowOff>
    </xdr:to>
    <xdr:cxnSp macro="">
      <xdr:nvCxnSpPr>
        <xdr:cNvPr id="349" name="直線コネクタ 348"/>
        <xdr:cNvCxnSpPr/>
      </xdr:nvCxnSpPr>
      <xdr:spPr>
        <a:xfrm>
          <a:off x="8750300" y="9952705"/>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73300</xdr:rowOff>
    </xdr:from>
    <xdr:ext cx="534377" cy="259045"/>
    <xdr:sp macro="" textlink="">
      <xdr:nvSpPr>
        <xdr:cNvPr id="351" name="テキスト ボックス 350"/>
        <xdr:cNvSpPr txBox="1"/>
      </xdr:nvSpPr>
      <xdr:spPr>
        <a:xfrm>
          <a:off x="9372111" y="1001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8605</xdr:rowOff>
    </xdr:from>
    <xdr:to>
      <xdr:col>45</xdr:col>
      <xdr:colOff>177800</xdr:colOff>
      <xdr:row>58</xdr:row>
      <xdr:rowOff>39706</xdr:rowOff>
    </xdr:to>
    <xdr:cxnSp macro="">
      <xdr:nvCxnSpPr>
        <xdr:cNvPr id="352" name="直線コネクタ 351"/>
        <xdr:cNvCxnSpPr/>
      </xdr:nvCxnSpPr>
      <xdr:spPr>
        <a:xfrm flipV="1">
          <a:off x="7861300" y="9952705"/>
          <a:ext cx="8890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62318</xdr:rowOff>
    </xdr:from>
    <xdr:ext cx="534377" cy="259045"/>
    <xdr:sp macro="" textlink="">
      <xdr:nvSpPr>
        <xdr:cNvPr id="354" name="テキスト ボックス 353"/>
        <xdr:cNvSpPr txBox="1"/>
      </xdr:nvSpPr>
      <xdr:spPr>
        <a:xfrm>
          <a:off x="8483111" y="10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39706</xdr:rowOff>
    </xdr:from>
    <xdr:to>
      <xdr:col>41</xdr:col>
      <xdr:colOff>50800</xdr:colOff>
      <xdr:row>58</xdr:row>
      <xdr:rowOff>50967</xdr:rowOff>
    </xdr:to>
    <xdr:cxnSp macro="">
      <xdr:nvCxnSpPr>
        <xdr:cNvPr id="355" name="直線コネクタ 354"/>
        <xdr:cNvCxnSpPr/>
      </xdr:nvCxnSpPr>
      <xdr:spPr>
        <a:xfrm flipV="1">
          <a:off x="6972300" y="998380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165335</xdr:rowOff>
    </xdr:from>
    <xdr:to>
      <xdr:col>55</xdr:col>
      <xdr:colOff>50800</xdr:colOff>
      <xdr:row>58</xdr:row>
      <xdr:rowOff>95485</xdr:rowOff>
    </xdr:to>
    <xdr:sp macro="" textlink="">
      <xdr:nvSpPr>
        <xdr:cNvPr id="365" name="楕円 364"/>
        <xdr:cNvSpPr/>
      </xdr:nvSpPr>
      <xdr:spPr>
        <a:xfrm>
          <a:off x="10426700" y="993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142109</xdr:rowOff>
    </xdr:from>
    <xdr:to>
      <xdr:col>50</xdr:col>
      <xdr:colOff>165100</xdr:colOff>
      <xdr:row>58</xdr:row>
      <xdr:rowOff>72259</xdr:rowOff>
    </xdr:to>
    <xdr:sp macro="" textlink="">
      <xdr:nvSpPr>
        <xdr:cNvPr id="367" name="楕円 366"/>
        <xdr:cNvSpPr/>
      </xdr:nvSpPr>
      <xdr:spPr>
        <a:xfrm>
          <a:off x="9588500" y="99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88786</xdr:rowOff>
    </xdr:from>
    <xdr:ext cx="534377" cy="259045"/>
    <xdr:sp macro="" textlink="">
      <xdr:nvSpPr>
        <xdr:cNvPr id="368" name="テキスト ボックス 367"/>
        <xdr:cNvSpPr txBox="1"/>
      </xdr:nvSpPr>
      <xdr:spPr>
        <a:xfrm>
          <a:off x="9372111" y="96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129255</xdr:rowOff>
    </xdr:from>
    <xdr:to>
      <xdr:col>46</xdr:col>
      <xdr:colOff>38100</xdr:colOff>
      <xdr:row>58</xdr:row>
      <xdr:rowOff>59405</xdr:rowOff>
    </xdr:to>
    <xdr:sp macro="" textlink="">
      <xdr:nvSpPr>
        <xdr:cNvPr id="369" name="楕円 368"/>
        <xdr:cNvSpPr/>
      </xdr:nvSpPr>
      <xdr:spPr>
        <a:xfrm>
          <a:off x="8699500" y="99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75932</xdr:rowOff>
    </xdr:from>
    <xdr:ext cx="534377" cy="259045"/>
    <xdr:sp macro="" textlink="">
      <xdr:nvSpPr>
        <xdr:cNvPr id="370" name="テキスト ボックス 369"/>
        <xdr:cNvSpPr txBox="1"/>
      </xdr:nvSpPr>
      <xdr:spPr>
        <a:xfrm>
          <a:off x="8483111" y="96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160356</xdr:rowOff>
    </xdr:from>
    <xdr:to>
      <xdr:col>41</xdr:col>
      <xdr:colOff>101600</xdr:colOff>
      <xdr:row>58</xdr:row>
      <xdr:rowOff>90506</xdr:rowOff>
    </xdr:to>
    <xdr:sp macro="" textlink="">
      <xdr:nvSpPr>
        <xdr:cNvPr id="371" name="楕円 370"/>
        <xdr:cNvSpPr/>
      </xdr:nvSpPr>
      <xdr:spPr>
        <a:xfrm>
          <a:off x="7810500" y="993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81633</xdr:rowOff>
    </xdr:from>
    <xdr:ext cx="534377" cy="259045"/>
    <xdr:sp macro="" textlink="">
      <xdr:nvSpPr>
        <xdr:cNvPr id="372" name="テキスト ボックス 371"/>
        <xdr:cNvSpPr txBox="1"/>
      </xdr:nvSpPr>
      <xdr:spPr>
        <a:xfrm>
          <a:off x="7594111" y="100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167</xdr:rowOff>
    </xdr:from>
    <xdr:to>
      <xdr:col>36</xdr:col>
      <xdr:colOff>165100</xdr:colOff>
      <xdr:row>58</xdr:row>
      <xdr:rowOff>101767</xdr:rowOff>
    </xdr:to>
    <xdr:sp macro="" textlink="">
      <xdr:nvSpPr>
        <xdr:cNvPr id="373" name="楕円 372"/>
        <xdr:cNvSpPr/>
      </xdr:nvSpPr>
      <xdr:spPr>
        <a:xfrm>
          <a:off x="6921500" y="994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92894</xdr:rowOff>
    </xdr:from>
    <xdr:ext cx="534377" cy="259045"/>
    <xdr:sp macro="" textlink="">
      <xdr:nvSpPr>
        <xdr:cNvPr id="374" name="テキスト ボックス 373"/>
        <xdr:cNvSpPr txBox="1"/>
      </xdr:nvSpPr>
      <xdr:spPr>
        <a:xfrm>
          <a:off x="6705111" y="1003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111302</xdr:rowOff>
    </xdr:from>
    <xdr:to>
      <xdr:col>55</xdr:col>
      <xdr:colOff>0</xdr:colOff>
      <xdr:row>78</xdr:row>
      <xdr:rowOff>138463</xdr:rowOff>
    </xdr:to>
    <xdr:cxnSp macro="">
      <xdr:nvCxnSpPr>
        <xdr:cNvPr id="401" name="直線コネクタ 400"/>
        <xdr:cNvCxnSpPr/>
      </xdr:nvCxnSpPr>
      <xdr:spPr>
        <a:xfrm>
          <a:off x="9639300" y="13484402"/>
          <a:ext cx="838200" cy="2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111302</xdr:rowOff>
    </xdr:from>
    <xdr:to>
      <xdr:col>50</xdr:col>
      <xdr:colOff>114300</xdr:colOff>
      <xdr:row>78</xdr:row>
      <xdr:rowOff>133659</xdr:rowOff>
    </xdr:to>
    <xdr:cxnSp macro="">
      <xdr:nvCxnSpPr>
        <xdr:cNvPr id="404" name="直線コネクタ 403"/>
        <xdr:cNvCxnSpPr/>
      </xdr:nvCxnSpPr>
      <xdr:spPr>
        <a:xfrm flipV="1">
          <a:off x="8750300" y="13484402"/>
          <a:ext cx="889000" cy="2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128780</xdr:rowOff>
    </xdr:from>
    <xdr:to>
      <xdr:col>45</xdr:col>
      <xdr:colOff>177800</xdr:colOff>
      <xdr:row>78</xdr:row>
      <xdr:rowOff>133659</xdr:rowOff>
    </xdr:to>
    <xdr:cxnSp macro="">
      <xdr:nvCxnSpPr>
        <xdr:cNvPr id="407" name="直線コネクタ 406"/>
        <xdr:cNvCxnSpPr/>
      </xdr:nvCxnSpPr>
      <xdr:spPr>
        <a:xfrm>
          <a:off x="7861300" y="13501880"/>
          <a:ext cx="889000" cy="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128780</xdr:rowOff>
    </xdr:from>
    <xdr:to>
      <xdr:col>41</xdr:col>
      <xdr:colOff>50800</xdr:colOff>
      <xdr:row>78</xdr:row>
      <xdr:rowOff>138943</xdr:rowOff>
    </xdr:to>
    <xdr:cxnSp macro="">
      <xdr:nvCxnSpPr>
        <xdr:cNvPr id="410" name="直線コネクタ 409"/>
        <xdr:cNvCxnSpPr/>
      </xdr:nvCxnSpPr>
      <xdr:spPr>
        <a:xfrm flipV="1">
          <a:off x="6972300" y="13501880"/>
          <a:ext cx="889000" cy="1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87663</xdr:rowOff>
    </xdr:from>
    <xdr:to>
      <xdr:col>55</xdr:col>
      <xdr:colOff>50800</xdr:colOff>
      <xdr:row>79</xdr:row>
      <xdr:rowOff>17813</xdr:rowOff>
    </xdr:to>
    <xdr:sp macro="" textlink="">
      <xdr:nvSpPr>
        <xdr:cNvPr id="420" name="楕円 419"/>
        <xdr:cNvSpPr/>
      </xdr:nvSpPr>
      <xdr:spPr>
        <a:xfrm>
          <a:off x="10426700" y="134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37638</xdr:rowOff>
    </xdr:from>
    <xdr:ext cx="378565" cy="259045"/>
    <xdr:sp macro="" textlink="">
      <xdr:nvSpPr>
        <xdr:cNvPr id="421" name="普通建設事業費 （ うち新規整備　）該当値テキスト"/>
        <xdr:cNvSpPr txBox="1"/>
      </xdr:nvSpPr>
      <xdr:spPr>
        <a:xfrm>
          <a:off x="10528300" y="13410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60502</xdr:rowOff>
    </xdr:from>
    <xdr:to>
      <xdr:col>50</xdr:col>
      <xdr:colOff>165100</xdr:colOff>
      <xdr:row>78</xdr:row>
      <xdr:rowOff>162102</xdr:rowOff>
    </xdr:to>
    <xdr:sp macro="" textlink="">
      <xdr:nvSpPr>
        <xdr:cNvPr id="422" name="楕円 421"/>
        <xdr:cNvSpPr/>
      </xdr:nvSpPr>
      <xdr:spPr>
        <a:xfrm>
          <a:off x="9588500" y="134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153229</xdr:rowOff>
    </xdr:from>
    <xdr:ext cx="534377" cy="259045"/>
    <xdr:sp macro="" textlink="">
      <xdr:nvSpPr>
        <xdr:cNvPr id="423" name="テキスト ボックス 422"/>
        <xdr:cNvSpPr txBox="1"/>
      </xdr:nvSpPr>
      <xdr:spPr>
        <a:xfrm>
          <a:off x="9372111" y="135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82859</xdr:rowOff>
    </xdr:from>
    <xdr:to>
      <xdr:col>46</xdr:col>
      <xdr:colOff>38100</xdr:colOff>
      <xdr:row>79</xdr:row>
      <xdr:rowOff>13009</xdr:rowOff>
    </xdr:to>
    <xdr:sp macro="" textlink="">
      <xdr:nvSpPr>
        <xdr:cNvPr id="424" name="楕円 423"/>
        <xdr:cNvSpPr/>
      </xdr:nvSpPr>
      <xdr:spPr>
        <a:xfrm>
          <a:off x="8699500" y="134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4136</xdr:rowOff>
    </xdr:from>
    <xdr:ext cx="469744" cy="259045"/>
    <xdr:sp macro="" textlink="">
      <xdr:nvSpPr>
        <xdr:cNvPr id="425" name="テキスト ボックス 424"/>
        <xdr:cNvSpPr txBox="1"/>
      </xdr:nvSpPr>
      <xdr:spPr>
        <a:xfrm>
          <a:off x="8515428" y="1354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77980</xdr:rowOff>
    </xdr:from>
    <xdr:to>
      <xdr:col>41</xdr:col>
      <xdr:colOff>101600</xdr:colOff>
      <xdr:row>79</xdr:row>
      <xdr:rowOff>8130</xdr:rowOff>
    </xdr:to>
    <xdr:sp macro="" textlink="">
      <xdr:nvSpPr>
        <xdr:cNvPr id="426" name="楕円 425"/>
        <xdr:cNvSpPr/>
      </xdr:nvSpPr>
      <xdr:spPr>
        <a:xfrm>
          <a:off x="7810500" y="13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170707</xdr:rowOff>
    </xdr:from>
    <xdr:ext cx="469744" cy="259045"/>
    <xdr:sp macro="" textlink="">
      <xdr:nvSpPr>
        <xdr:cNvPr id="427" name="テキスト ボックス 426"/>
        <xdr:cNvSpPr txBox="1"/>
      </xdr:nvSpPr>
      <xdr:spPr>
        <a:xfrm>
          <a:off x="7626428" y="1354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88143</xdr:rowOff>
    </xdr:from>
    <xdr:to>
      <xdr:col>36</xdr:col>
      <xdr:colOff>165100</xdr:colOff>
      <xdr:row>79</xdr:row>
      <xdr:rowOff>18293</xdr:rowOff>
    </xdr:to>
    <xdr:sp macro="" textlink="">
      <xdr:nvSpPr>
        <xdr:cNvPr id="428" name="楕円 427"/>
        <xdr:cNvSpPr/>
      </xdr:nvSpPr>
      <xdr:spPr>
        <a:xfrm>
          <a:off x="6921500" y="134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9420</xdr:rowOff>
    </xdr:from>
    <xdr:ext cx="378565" cy="259045"/>
    <xdr:sp macro="" textlink="">
      <xdr:nvSpPr>
        <xdr:cNvPr id="429" name="テキスト ボックス 428"/>
        <xdr:cNvSpPr txBox="1"/>
      </xdr:nvSpPr>
      <xdr:spPr>
        <a:xfrm>
          <a:off x="6783017" y="13553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114570</xdr:rowOff>
    </xdr:from>
    <xdr:to>
      <xdr:col>55</xdr:col>
      <xdr:colOff>0</xdr:colOff>
      <xdr:row>97</xdr:row>
      <xdr:rowOff>120689</xdr:rowOff>
    </xdr:to>
    <xdr:cxnSp macro="">
      <xdr:nvCxnSpPr>
        <xdr:cNvPr id="458" name="直線コネクタ 457"/>
        <xdr:cNvCxnSpPr/>
      </xdr:nvCxnSpPr>
      <xdr:spPr>
        <a:xfrm>
          <a:off x="9639300" y="16745220"/>
          <a:ext cx="8382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49693</xdr:rowOff>
    </xdr:from>
    <xdr:to>
      <xdr:col>50</xdr:col>
      <xdr:colOff>114300</xdr:colOff>
      <xdr:row>97</xdr:row>
      <xdr:rowOff>114570</xdr:rowOff>
    </xdr:to>
    <xdr:cxnSp macro="">
      <xdr:nvCxnSpPr>
        <xdr:cNvPr id="461" name="直線コネクタ 460"/>
        <xdr:cNvCxnSpPr/>
      </xdr:nvCxnSpPr>
      <xdr:spPr>
        <a:xfrm>
          <a:off x="8750300" y="16680343"/>
          <a:ext cx="8890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78833</xdr:rowOff>
    </xdr:from>
    <xdr:ext cx="534377" cy="259045"/>
    <xdr:sp macro="" textlink="">
      <xdr:nvSpPr>
        <xdr:cNvPr id="463" name="テキスト ボックス 462"/>
        <xdr:cNvSpPr txBox="1"/>
      </xdr:nvSpPr>
      <xdr:spPr>
        <a:xfrm>
          <a:off x="9372111" y="1688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49693</xdr:rowOff>
    </xdr:from>
    <xdr:to>
      <xdr:col>45</xdr:col>
      <xdr:colOff>177800</xdr:colOff>
      <xdr:row>97</xdr:row>
      <xdr:rowOff>96038</xdr:rowOff>
    </xdr:to>
    <xdr:cxnSp macro="">
      <xdr:nvCxnSpPr>
        <xdr:cNvPr id="464" name="直線コネクタ 463"/>
        <xdr:cNvCxnSpPr/>
      </xdr:nvCxnSpPr>
      <xdr:spPr>
        <a:xfrm flipV="1">
          <a:off x="7861300" y="16680343"/>
          <a:ext cx="889000" cy="4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52880</xdr:rowOff>
    </xdr:from>
    <xdr:ext cx="534377" cy="259045"/>
    <xdr:sp macro="" textlink="">
      <xdr:nvSpPr>
        <xdr:cNvPr id="466" name="テキスト ボックス 465"/>
        <xdr:cNvSpPr txBox="1"/>
      </xdr:nvSpPr>
      <xdr:spPr>
        <a:xfrm>
          <a:off x="8483111" y="1685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94749</xdr:rowOff>
    </xdr:from>
    <xdr:to>
      <xdr:col>41</xdr:col>
      <xdr:colOff>50800</xdr:colOff>
      <xdr:row>97</xdr:row>
      <xdr:rowOff>96038</xdr:rowOff>
    </xdr:to>
    <xdr:cxnSp macro="">
      <xdr:nvCxnSpPr>
        <xdr:cNvPr id="467" name="直線コネクタ 466"/>
        <xdr:cNvCxnSpPr/>
      </xdr:nvCxnSpPr>
      <xdr:spPr>
        <a:xfrm>
          <a:off x="6972300" y="16725399"/>
          <a:ext cx="889000" cy="1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73537</xdr:rowOff>
    </xdr:from>
    <xdr:ext cx="534377" cy="259045"/>
    <xdr:sp macro="" textlink="">
      <xdr:nvSpPr>
        <xdr:cNvPr id="469" name="テキスト ボックス 468"/>
        <xdr:cNvSpPr txBox="1"/>
      </xdr:nvSpPr>
      <xdr:spPr>
        <a:xfrm>
          <a:off x="7594111" y="1687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121521</xdr:rowOff>
    </xdr:from>
    <xdr:ext cx="534377" cy="259045"/>
    <xdr:sp macro="" textlink="">
      <xdr:nvSpPr>
        <xdr:cNvPr id="471" name="テキスト ボックス 470"/>
        <xdr:cNvSpPr txBox="1"/>
      </xdr:nvSpPr>
      <xdr:spPr>
        <a:xfrm>
          <a:off x="6705111" y="1692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69889</xdr:rowOff>
    </xdr:from>
    <xdr:to>
      <xdr:col>55</xdr:col>
      <xdr:colOff>50800</xdr:colOff>
      <xdr:row>98</xdr:row>
      <xdr:rowOff>39</xdr:rowOff>
    </xdr:to>
    <xdr:sp macro="" textlink="">
      <xdr:nvSpPr>
        <xdr:cNvPr id="477" name="楕円 476"/>
        <xdr:cNvSpPr/>
      </xdr:nvSpPr>
      <xdr:spPr>
        <a:xfrm>
          <a:off x="10426700" y="1670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92766</xdr:rowOff>
    </xdr:from>
    <xdr:ext cx="534377" cy="259045"/>
    <xdr:sp macro="" textlink="">
      <xdr:nvSpPr>
        <xdr:cNvPr id="478" name="普通建設事業費 （ うち更新整備　）該当値テキスト"/>
        <xdr:cNvSpPr txBox="1"/>
      </xdr:nvSpPr>
      <xdr:spPr>
        <a:xfrm>
          <a:off x="10528300" y="165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63770</xdr:rowOff>
    </xdr:from>
    <xdr:to>
      <xdr:col>50</xdr:col>
      <xdr:colOff>165100</xdr:colOff>
      <xdr:row>97</xdr:row>
      <xdr:rowOff>165370</xdr:rowOff>
    </xdr:to>
    <xdr:sp macro="" textlink="">
      <xdr:nvSpPr>
        <xdr:cNvPr id="479" name="楕円 478"/>
        <xdr:cNvSpPr/>
      </xdr:nvSpPr>
      <xdr:spPr>
        <a:xfrm>
          <a:off x="9588500" y="1669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10447</xdr:rowOff>
    </xdr:from>
    <xdr:ext cx="534377" cy="259045"/>
    <xdr:sp macro="" textlink="">
      <xdr:nvSpPr>
        <xdr:cNvPr id="480" name="テキスト ボックス 479"/>
        <xdr:cNvSpPr txBox="1"/>
      </xdr:nvSpPr>
      <xdr:spPr>
        <a:xfrm>
          <a:off x="9372111" y="1646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170343</xdr:rowOff>
    </xdr:from>
    <xdr:to>
      <xdr:col>46</xdr:col>
      <xdr:colOff>38100</xdr:colOff>
      <xdr:row>97</xdr:row>
      <xdr:rowOff>100493</xdr:rowOff>
    </xdr:to>
    <xdr:sp macro="" textlink="">
      <xdr:nvSpPr>
        <xdr:cNvPr id="481" name="楕円 480"/>
        <xdr:cNvSpPr/>
      </xdr:nvSpPr>
      <xdr:spPr>
        <a:xfrm>
          <a:off x="8699500" y="1662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117020</xdr:rowOff>
    </xdr:from>
    <xdr:ext cx="534377" cy="259045"/>
    <xdr:sp macro="" textlink="">
      <xdr:nvSpPr>
        <xdr:cNvPr id="482" name="テキスト ボックス 481"/>
        <xdr:cNvSpPr txBox="1"/>
      </xdr:nvSpPr>
      <xdr:spPr>
        <a:xfrm>
          <a:off x="8483111" y="164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45238</xdr:rowOff>
    </xdr:from>
    <xdr:to>
      <xdr:col>41</xdr:col>
      <xdr:colOff>101600</xdr:colOff>
      <xdr:row>97</xdr:row>
      <xdr:rowOff>146838</xdr:rowOff>
    </xdr:to>
    <xdr:sp macro="" textlink="">
      <xdr:nvSpPr>
        <xdr:cNvPr id="483" name="楕円 482"/>
        <xdr:cNvSpPr/>
      </xdr:nvSpPr>
      <xdr:spPr>
        <a:xfrm>
          <a:off x="7810500" y="166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163365</xdr:rowOff>
    </xdr:from>
    <xdr:ext cx="534377" cy="259045"/>
    <xdr:sp macro="" textlink="">
      <xdr:nvSpPr>
        <xdr:cNvPr id="484" name="テキスト ボックス 483"/>
        <xdr:cNvSpPr txBox="1"/>
      </xdr:nvSpPr>
      <xdr:spPr>
        <a:xfrm>
          <a:off x="7594111" y="164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43949</xdr:rowOff>
    </xdr:from>
    <xdr:to>
      <xdr:col>36</xdr:col>
      <xdr:colOff>165100</xdr:colOff>
      <xdr:row>97</xdr:row>
      <xdr:rowOff>145549</xdr:rowOff>
    </xdr:to>
    <xdr:sp macro="" textlink="">
      <xdr:nvSpPr>
        <xdr:cNvPr id="485" name="楕円 484"/>
        <xdr:cNvSpPr/>
      </xdr:nvSpPr>
      <xdr:spPr>
        <a:xfrm>
          <a:off x="6921500" y="1667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162076</xdr:rowOff>
    </xdr:from>
    <xdr:ext cx="534377" cy="259045"/>
    <xdr:sp macro="" textlink="">
      <xdr:nvSpPr>
        <xdr:cNvPr id="486" name="テキスト ボックス 485"/>
        <xdr:cNvSpPr txBox="1"/>
      </xdr:nvSpPr>
      <xdr:spPr>
        <a:xfrm>
          <a:off x="6705111" y="164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66739</xdr:rowOff>
    </xdr:from>
    <xdr:to>
      <xdr:col>85</xdr:col>
      <xdr:colOff>127000</xdr:colOff>
      <xdr:row>77</xdr:row>
      <xdr:rowOff>69228</xdr:rowOff>
    </xdr:to>
    <xdr:cxnSp macro="">
      <xdr:nvCxnSpPr>
        <xdr:cNvPr id="621" name="直線コネクタ 620"/>
        <xdr:cNvCxnSpPr/>
      </xdr:nvCxnSpPr>
      <xdr:spPr>
        <a:xfrm>
          <a:off x="15481300" y="13268389"/>
          <a:ext cx="8382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66739</xdr:rowOff>
    </xdr:from>
    <xdr:to>
      <xdr:col>81</xdr:col>
      <xdr:colOff>50800</xdr:colOff>
      <xdr:row>77</xdr:row>
      <xdr:rowOff>78842</xdr:rowOff>
    </xdr:to>
    <xdr:cxnSp macro="">
      <xdr:nvCxnSpPr>
        <xdr:cNvPr id="624" name="直線コネクタ 623"/>
        <xdr:cNvCxnSpPr/>
      </xdr:nvCxnSpPr>
      <xdr:spPr>
        <a:xfrm flipV="1">
          <a:off x="14592300" y="13268389"/>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78842</xdr:rowOff>
    </xdr:from>
    <xdr:to>
      <xdr:col>76</xdr:col>
      <xdr:colOff>114300</xdr:colOff>
      <xdr:row>77</xdr:row>
      <xdr:rowOff>95377</xdr:rowOff>
    </xdr:to>
    <xdr:cxnSp macro="">
      <xdr:nvCxnSpPr>
        <xdr:cNvPr id="627" name="直線コネクタ 626"/>
        <xdr:cNvCxnSpPr/>
      </xdr:nvCxnSpPr>
      <xdr:spPr>
        <a:xfrm flipV="1">
          <a:off x="13703300" y="13280492"/>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95377</xdr:rowOff>
    </xdr:from>
    <xdr:to>
      <xdr:col>71</xdr:col>
      <xdr:colOff>177800</xdr:colOff>
      <xdr:row>77</xdr:row>
      <xdr:rowOff>100952</xdr:rowOff>
    </xdr:to>
    <xdr:cxnSp macro="">
      <xdr:nvCxnSpPr>
        <xdr:cNvPr id="630" name="直線コネクタ 629"/>
        <xdr:cNvCxnSpPr/>
      </xdr:nvCxnSpPr>
      <xdr:spPr>
        <a:xfrm flipV="1">
          <a:off x="12814300" y="13297027"/>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18428</xdr:rowOff>
    </xdr:from>
    <xdr:to>
      <xdr:col>85</xdr:col>
      <xdr:colOff>177800</xdr:colOff>
      <xdr:row>77</xdr:row>
      <xdr:rowOff>120028</xdr:rowOff>
    </xdr:to>
    <xdr:sp macro="" textlink="">
      <xdr:nvSpPr>
        <xdr:cNvPr id="640" name="楕円 639"/>
        <xdr:cNvSpPr/>
      </xdr:nvSpPr>
      <xdr:spPr>
        <a:xfrm>
          <a:off x="16268700" y="132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168305</xdr:rowOff>
    </xdr:from>
    <xdr:ext cx="534377" cy="259045"/>
    <xdr:sp macro="" textlink="">
      <xdr:nvSpPr>
        <xdr:cNvPr id="641" name="公債費該当値テキスト"/>
        <xdr:cNvSpPr txBox="1"/>
      </xdr:nvSpPr>
      <xdr:spPr>
        <a:xfrm>
          <a:off x="16370300" y="131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15939</xdr:rowOff>
    </xdr:from>
    <xdr:to>
      <xdr:col>81</xdr:col>
      <xdr:colOff>101600</xdr:colOff>
      <xdr:row>77</xdr:row>
      <xdr:rowOff>117539</xdr:rowOff>
    </xdr:to>
    <xdr:sp macro="" textlink="">
      <xdr:nvSpPr>
        <xdr:cNvPr id="642" name="楕円 641"/>
        <xdr:cNvSpPr/>
      </xdr:nvSpPr>
      <xdr:spPr>
        <a:xfrm>
          <a:off x="15430500" y="1321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108666</xdr:rowOff>
    </xdr:from>
    <xdr:ext cx="534377" cy="259045"/>
    <xdr:sp macro="" textlink="">
      <xdr:nvSpPr>
        <xdr:cNvPr id="643" name="テキスト ボックス 642"/>
        <xdr:cNvSpPr txBox="1"/>
      </xdr:nvSpPr>
      <xdr:spPr>
        <a:xfrm>
          <a:off x="15214111" y="133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28042</xdr:rowOff>
    </xdr:from>
    <xdr:to>
      <xdr:col>76</xdr:col>
      <xdr:colOff>165100</xdr:colOff>
      <xdr:row>77</xdr:row>
      <xdr:rowOff>129642</xdr:rowOff>
    </xdr:to>
    <xdr:sp macro="" textlink="">
      <xdr:nvSpPr>
        <xdr:cNvPr id="644" name="楕円 643"/>
        <xdr:cNvSpPr/>
      </xdr:nvSpPr>
      <xdr:spPr>
        <a:xfrm>
          <a:off x="14541500" y="1322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120769</xdr:rowOff>
    </xdr:from>
    <xdr:ext cx="534377" cy="259045"/>
    <xdr:sp macro="" textlink="">
      <xdr:nvSpPr>
        <xdr:cNvPr id="645" name="テキスト ボックス 644"/>
        <xdr:cNvSpPr txBox="1"/>
      </xdr:nvSpPr>
      <xdr:spPr>
        <a:xfrm>
          <a:off x="14325111" y="13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44577</xdr:rowOff>
    </xdr:from>
    <xdr:to>
      <xdr:col>72</xdr:col>
      <xdr:colOff>38100</xdr:colOff>
      <xdr:row>77</xdr:row>
      <xdr:rowOff>146177</xdr:rowOff>
    </xdr:to>
    <xdr:sp macro="" textlink="">
      <xdr:nvSpPr>
        <xdr:cNvPr id="646" name="楕円 645"/>
        <xdr:cNvSpPr/>
      </xdr:nvSpPr>
      <xdr:spPr>
        <a:xfrm>
          <a:off x="13652500" y="1324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137304</xdr:rowOff>
    </xdr:from>
    <xdr:ext cx="534377" cy="259045"/>
    <xdr:sp macro="" textlink="">
      <xdr:nvSpPr>
        <xdr:cNvPr id="647" name="テキスト ボックス 646"/>
        <xdr:cNvSpPr txBox="1"/>
      </xdr:nvSpPr>
      <xdr:spPr>
        <a:xfrm>
          <a:off x="13436111" y="1333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50152</xdr:rowOff>
    </xdr:from>
    <xdr:to>
      <xdr:col>67</xdr:col>
      <xdr:colOff>101600</xdr:colOff>
      <xdr:row>77</xdr:row>
      <xdr:rowOff>151752</xdr:rowOff>
    </xdr:to>
    <xdr:sp macro="" textlink="">
      <xdr:nvSpPr>
        <xdr:cNvPr id="648" name="楕円 647"/>
        <xdr:cNvSpPr/>
      </xdr:nvSpPr>
      <xdr:spPr>
        <a:xfrm>
          <a:off x="12763500" y="132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142879</xdr:rowOff>
    </xdr:from>
    <xdr:ext cx="534377" cy="259045"/>
    <xdr:sp macro="" textlink="">
      <xdr:nvSpPr>
        <xdr:cNvPr id="649" name="テキスト ボックス 648"/>
        <xdr:cNvSpPr txBox="1"/>
      </xdr:nvSpPr>
      <xdr:spPr>
        <a:xfrm>
          <a:off x="12547111" y="133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128257</xdr:rowOff>
    </xdr:from>
    <xdr:to>
      <xdr:col>85</xdr:col>
      <xdr:colOff>127000</xdr:colOff>
      <xdr:row>99</xdr:row>
      <xdr:rowOff>40805</xdr:rowOff>
    </xdr:to>
    <xdr:cxnSp macro="">
      <xdr:nvCxnSpPr>
        <xdr:cNvPr id="678" name="直線コネクタ 677"/>
        <xdr:cNvCxnSpPr/>
      </xdr:nvCxnSpPr>
      <xdr:spPr>
        <a:xfrm>
          <a:off x="15481300" y="16416007"/>
          <a:ext cx="838200" cy="5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128257</xdr:rowOff>
    </xdr:from>
    <xdr:to>
      <xdr:col>81</xdr:col>
      <xdr:colOff>50800</xdr:colOff>
      <xdr:row>98</xdr:row>
      <xdr:rowOff>91008</xdr:rowOff>
    </xdr:to>
    <xdr:cxnSp macro="">
      <xdr:nvCxnSpPr>
        <xdr:cNvPr id="681" name="直線コネクタ 680"/>
        <xdr:cNvCxnSpPr/>
      </xdr:nvCxnSpPr>
      <xdr:spPr>
        <a:xfrm flipV="1">
          <a:off x="14592300" y="16416007"/>
          <a:ext cx="889000" cy="47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169969</xdr:rowOff>
    </xdr:from>
    <xdr:ext cx="534377" cy="259045"/>
    <xdr:sp macro="" textlink="">
      <xdr:nvSpPr>
        <xdr:cNvPr id="683" name="テキスト ボックス 682"/>
        <xdr:cNvSpPr txBox="1"/>
      </xdr:nvSpPr>
      <xdr:spPr>
        <a:xfrm>
          <a:off x="15214111" y="1680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91008</xdr:rowOff>
    </xdr:from>
    <xdr:to>
      <xdr:col>76</xdr:col>
      <xdr:colOff>114300</xdr:colOff>
      <xdr:row>99</xdr:row>
      <xdr:rowOff>2884</xdr:rowOff>
    </xdr:to>
    <xdr:cxnSp macro="">
      <xdr:nvCxnSpPr>
        <xdr:cNvPr id="684" name="直線コネクタ 683"/>
        <xdr:cNvCxnSpPr/>
      </xdr:nvCxnSpPr>
      <xdr:spPr>
        <a:xfrm flipV="1">
          <a:off x="13703300" y="16893108"/>
          <a:ext cx="889000" cy="8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170205</xdr:rowOff>
    </xdr:from>
    <xdr:to>
      <xdr:col>71</xdr:col>
      <xdr:colOff>177800</xdr:colOff>
      <xdr:row>99</xdr:row>
      <xdr:rowOff>2884</xdr:rowOff>
    </xdr:to>
    <xdr:cxnSp macro="">
      <xdr:nvCxnSpPr>
        <xdr:cNvPr id="687" name="直線コネクタ 686"/>
        <xdr:cNvCxnSpPr/>
      </xdr:nvCxnSpPr>
      <xdr:spPr>
        <a:xfrm>
          <a:off x="12814300" y="16972305"/>
          <a:ext cx="889000" cy="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161455</xdr:rowOff>
    </xdr:from>
    <xdr:to>
      <xdr:col>85</xdr:col>
      <xdr:colOff>177800</xdr:colOff>
      <xdr:row>99</xdr:row>
      <xdr:rowOff>91605</xdr:rowOff>
    </xdr:to>
    <xdr:sp macro="" textlink="">
      <xdr:nvSpPr>
        <xdr:cNvPr id="697" name="楕円 696"/>
        <xdr:cNvSpPr/>
      </xdr:nvSpPr>
      <xdr:spPr>
        <a:xfrm>
          <a:off x="16268700" y="169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76382</xdr:rowOff>
    </xdr:from>
    <xdr:ext cx="378565" cy="259045"/>
    <xdr:sp macro="" textlink="">
      <xdr:nvSpPr>
        <xdr:cNvPr id="698" name="積立金該当値テキスト"/>
        <xdr:cNvSpPr txBox="1"/>
      </xdr:nvSpPr>
      <xdr:spPr>
        <a:xfrm>
          <a:off x="16370300" y="16878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77457</xdr:rowOff>
    </xdr:from>
    <xdr:to>
      <xdr:col>81</xdr:col>
      <xdr:colOff>101600</xdr:colOff>
      <xdr:row>96</xdr:row>
      <xdr:rowOff>7607</xdr:rowOff>
    </xdr:to>
    <xdr:sp macro="" textlink="">
      <xdr:nvSpPr>
        <xdr:cNvPr id="699" name="楕円 698"/>
        <xdr:cNvSpPr/>
      </xdr:nvSpPr>
      <xdr:spPr>
        <a:xfrm>
          <a:off x="15430500" y="163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24134</xdr:rowOff>
    </xdr:from>
    <xdr:ext cx="534377" cy="259045"/>
    <xdr:sp macro="" textlink="">
      <xdr:nvSpPr>
        <xdr:cNvPr id="700" name="テキスト ボックス 699"/>
        <xdr:cNvSpPr txBox="1"/>
      </xdr:nvSpPr>
      <xdr:spPr>
        <a:xfrm>
          <a:off x="15214111" y="161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40208</xdr:rowOff>
    </xdr:from>
    <xdr:to>
      <xdr:col>76</xdr:col>
      <xdr:colOff>165100</xdr:colOff>
      <xdr:row>98</xdr:row>
      <xdr:rowOff>141808</xdr:rowOff>
    </xdr:to>
    <xdr:sp macro="" textlink="">
      <xdr:nvSpPr>
        <xdr:cNvPr id="701" name="楕円 700"/>
        <xdr:cNvSpPr/>
      </xdr:nvSpPr>
      <xdr:spPr>
        <a:xfrm>
          <a:off x="14541500" y="1684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132935</xdr:rowOff>
    </xdr:from>
    <xdr:ext cx="469744" cy="259045"/>
    <xdr:sp macro="" textlink="">
      <xdr:nvSpPr>
        <xdr:cNvPr id="702" name="テキスト ボックス 701"/>
        <xdr:cNvSpPr txBox="1"/>
      </xdr:nvSpPr>
      <xdr:spPr>
        <a:xfrm>
          <a:off x="14357428" y="1693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123534</xdr:rowOff>
    </xdr:from>
    <xdr:to>
      <xdr:col>72</xdr:col>
      <xdr:colOff>38100</xdr:colOff>
      <xdr:row>99</xdr:row>
      <xdr:rowOff>53684</xdr:rowOff>
    </xdr:to>
    <xdr:sp macro="" textlink="">
      <xdr:nvSpPr>
        <xdr:cNvPr id="703" name="楕円 702"/>
        <xdr:cNvSpPr/>
      </xdr:nvSpPr>
      <xdr:spPr>
        <a:xfrm>
          <a:off x="13652500" y="169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44811</xdr:rowOff>
    </xdr:from>
    <xdr:ext cx="469744" cy="259045"/>
    <xdr:sp macro="" textlink="">
      <xdr:nvSpPr>
        <xdr:cNvPr id="704" name="テキスト ボックス 703"/>
        <xdr:cNvSpPr txBox="1"/>
      </xdr:nvSpPr>
      <xdr:spPr>
        <a:xfrm>
          <a:off x="13468428" y="1701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119405</xdr:rowOff>
    </xdr:from>
    <xdr:to>
      <xdr:col>67</xdr:col>
      <xdr:colOff>101600</xdr:colOff>
      <xdr:row>99</xdr:row>
      <xdr:rowOff>49555</xdr:rowOff>
    </xdr:to>
    <xdr:sp macro="" textlink="">
      <xdr:nvSpPr>
        <xdr:cNvPr id="705" name="楕円 704"/>
        <xdr:cNvSpPr/>
      </xdr:nvSpPr>
      <xdr:spPr>
        <a:xfrm>
          <a:off x="12763500" y="1692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40682</xdr:rowOff>
    </xdr:from>
    <xdr:ext cx="469744" cy="259045"/>
    <xdr:sp macro="" textlink="">
      <xdr:nvSpPr>
        <xdr:cNvPr id="706" name="テキスト ボックス 705"/>
        <xdr:cNvSpPr txBox="1"/>
      </xdr:nvSpPr>
      <xdr:spPr>
        <a:xfrm>
          <a:off x="12579428" y="170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83750</xdr:rowOff>
    </xdr:from>
    <xdr:to>
      <xdr:col>116</xdr:col>
      <xdr:colOff>63500</xdr:colOff>
      <xdr:row>36</xdr:row>
      <xdr:rowOff>48946</xdr:rowOff>
    </xdr:to>
    <xdr:cxnSp macro="">
      <xdr:nvCxnSpPr>
        <xdr:cNvPr id="731" name="直線コネクタ 730"/>
        <xdr:cNvCxnSpPr/>
      </xdr:nvCxnSpPr>
      <xdr:spPr>
        <a:xfrm>
          <a:off x="21323300" y="6084500"/>
          <a:ext cx="838200" cy="13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37895</xdr:rowOff>
    </xdr:from>
    <xdr:ext cx="469744" cy="259045"/>
    <xdr:sp macro="" textlink="">
      <xdr:nvSpPr>
        <xdr:cNvPr id="732" name="投資及び出資金平均値テキスト"/>
        <xdr:cNvSpPr txBox="1"/>
      </xdr:nvSpPr>
      <xdr:spPr>
        <a:xfrm>
          <a:off x="22212300" y="638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83750</xdr:rowOff>
    </xdr:from>
    <xdr:to>
      <xdr:col>111</xdr:col>
      <xdr:colOff>177800</xdr:colOff>
      <xdr:row>38</xdr:row>
      <xdr:rowOff>25400</xdr:rowOff>
    </xdr:to>
    <xdr:cxnSp macro="">
      <xdr:nvCxnSpPr>
        <xdr:cNvPr id="734" name="直線コネクタ 733"/>
        <xdr:cNvCxnSpPr/>
      </xdr:nvCxnSpPr>
      <xdr:spPr>
        <a:xfrm flipV="1">
          <a:off x="20434300" y="6084500"/>
          <a:ext cx="889000" cy="45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2005</xdr:rowOff>
    </xdr:from>
    <xdr:ext cx="469744" cy="259045"/>
    <xdr:sp macro="" textlink="">
      <xdr:nvSpPr>
        <xdr:cNvPr id="736" name="テキスト ボックス 735"/>
        <xdr:cNvSpPr txBox="1"/>
      </xdr:nvSpPr>
      <xdr:spPr>
        <a:xfrm>
          <a:off x="21088428" y="651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169596</xdr:rowOff>
    </xdr:from>
    <xdr:to>
      <xdr:col>116</xdr:col>
      <xdr:colOff>114300</xdr:colOff>
      <xdr:row>36</xdr:row>
      <xdr:rowOff>99746</xdr:rowOff>
    </xdr:to>
    <xdr:sp macro="" textlink="">
      <xdr:nvSpPr>
        <xdr:cNvPr id="750" name="楕円 749"/>
        <xdr:cNvSpPr/>
      </xdr:nvSpPr>
      <xdr:spPr>
        <a:xfrm>
          <a:off x="22110700" y="61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21023</xdr:rowOff>
    </xdr:from>
    <xdr:ext cx="469744" cy="259045"/>
    <xdr:sp macro="" textlink="">
      <xdr:nvSpPr>
        <xdr:cNvPr id="751" name="投資及び出資金該当値テキスト"/>
        <xdr:cNvSpPr txBox="1"/>
      </xdr:nvSpPr>
      <xdr:spPr>
        <a:xfrm>
          <a:off x="22212300" y="602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32950</xdr:rowOff>
    </xdr:from>
    <xdr:to>
      <xdr:col>112</xdr:col>
      <xdr:colOff>38100</xdr:colOff>
      <xdr:row>35</xdr:row>
      <xdr:rowOff>134550</xdr:rowOff>
    </xdr:to>
    <xdr:sp macro="" textlink="">
      <xdr:nvSpPr>
        <xdr:cNvPr id="752" name="楕円 751"/>
        <xdr:cNvSpPr/>
      </xdr:nvSpPr>
      <xdr:spPr>
        <a:xfrm>
          <a:off x="21272500" y="60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151077</xdr:rowOff>
    </xdr:from>
    <xdr:ext cx="469744" cy="259045"/>
    <xdr:sp macro="" textlink="">
      <xdr:nvSpPr>
        <xdr:cNvPr id="753" name="テキスト ボックス 752"/>
        <xdr:cNvSpPr txBox="1"/>
      </xdr:nvSpPr>
      <xdr:spPr>
        <a:xfrm>
          <a:off x="21088428" y="580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60468</xdr:rowOff>
    </xdr:from>
    <xdr:to>
      <xdr:col>116</xdr:col>
      <xdr:colOff>63500</xdr:colOff>
      <xdr:row>58</xdr:row>
      <xdr:rowOff>62891</xdr:rowOff>
    </xdr:to>
    <xdr:cxnSp macro="">
      <xdr:nvCxnSpPr>
        <xdr:cNvPr id="786" name="直線コネクタ 785"/>
        <xdr:cNvCxnSpPr/>
      </xdr:nvCxnSpPr>
      <xdr:spPr>
        <a:xfrm>
          <a:off x="21323300" y="10004568"/>
          <a:ext cx="8382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5834</xdr:rowOff>
    </xdr:from>
    <xdr:ext cx="469744" cy="259045"/>
    <xdr:sp macro="" textlink="">
      <xdr:nvSpPr>
        <xdr:cNvPr id="787" name="貸付金平均値テキスト"/>
        <xdr:cNvSpPr txBox="1"/>
      </xdr:nvSpPr>
      <xdr:spPr>
        <a:xfrm>
          <a:off x="22212300" y="9949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57816</xdr:rowOff>
    </xdr:from>
    <xdr:to>
      <xdr:col>111</xdr:col>
      <xdr:colOff>177800</xdr:colOff>
      <xdr:row>58</xdr:row>
      <xdr:rowOff>60468</xdr:rowOff>
    </xdr:to>
    <xdr:cxnSp macro="">
      <xdr:nvCxnSpPr>
        <xdr:cNvPr id="789" name="直線コネクタ 788"/>
        <xdr:cNvCxnSpPr/>
      </xdr:nvCxnSpPr>
      <xdr:spPr>
        <a:xfrm>
          <a:off x="20434300" y="10001916"/>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118533</xdr:rowOff>
    </xdr:from>
    <xdr:ext cx="469744" cy="259045"/>
    <xdr:sp macro="" textlink="">
      <xdr:nvSpPr>
        <xdr:cNvPr id="791" name="テキスト ボックス 790"/>
        <xdr:cNvSpPr txBox="1"/>
      </xdr:nvSpPr>
      <xdr:spPr>
        <a:xfrm>
          <a:off x="21088428" y="100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40899</xdr:rowOff>
    </xdr:from>
    <xdr:to>
      <xdr:col>107</xdr:col>
      <xdr:colOff>50800</xdr:colOff>
      <xdr:row>58</xdr:row>
      <xdr:rowOff>57816</xdr:rowOff>
    </xdr:to>
    <xdr:cxnSp macro="">
      <xdr:nvCxnSpPr>
        <xdr:cNvPr id="792" name="直線コネクタ 791"/>
        <xdr:cNvCxnSpPr/>
      </xdr:nvCxnSpPr>
      <xdr:spPr>
        <a:xfrm>
          <a:off x="19545300" y="9984999"/>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119128</xdr:rowOff>
    </xdr:from>
    <xdr:ext cx="469744" cy="259045"/>
    <xdr:sp macro="" textlink="">
      <xdr:nvSpPr>
        <xdr:cNvPr id="794" name="テキスト ボックス 793"/>
        <xdr:cNvSpPr txBox="1"/>
      </xdr:nvSpPr>
      <xdr:spPr>
        <a:xfrm>
          <a:off x="20199428" y="1006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40899</xdr:rowOff>
    </xdr:from>
    <xdr:to>
      <xdr:col>102</xdr:col>
      <xdr:colOff>114300</xdr:colOff>
      <xdr:row>58</xdr:row>
      <xdr:rowOff>79166</xdr:rowOff>
    </xdr:to>
    <xdr:cxnSp macro="">
      <xdr:nvCxnSpPr>
        <xdr:cNvPr id="795" name="直線コネクタ 794"/>
        <xdr:cNvCxnSpPr/>
      </xdr:nvCxnSpPr>
      <xdr:spPr>
        <a:xfrm flipV="1">
          <a:off x="18656300" y="9984999"/>
          <a:ext cx="889000" cy="3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111721</xdr:rowOff>
    </xdr:from>
    <xdr:ext cx="469744" cy="259045"/>
    <xdr:sp macro="" textlink="">
      <xdr:nvSpPr>
        <xdr:cNvPr id="797" name="テキスト ボックス 796"/>
        <xdr:cNvSpPr txBox="1"/>
      </xdr:nvSpPr>
      <xdr:spPr>
        <a:xfrm>
          <a:off x="19310428" y="100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126671</xdr:rowOff>
    </xdr:from>
    <xdr:ext cx="469744" cy="259045"/>
    <xdr:sp macro="" textlink="">
      <xdr:nvSpPr>
        <xdr:cNvPr id="799" name="テキスト ボックス 798"/>
        <xdr:cNvSpPr txBox="1"/>
      </xdr:nvSpPr>
      <xdr:spPr>
        <a:xfrm>
          <a:off x="18421428"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12091</xdr:rowOff>
    </xdr:from>
    <xdr:to>
      <xdr:col>116</xdr:col>
      <xdr:colOff>114300</xdr:colOff>
      <xdr:row>58</xdr:row>
      <xdr:rowOff>113691</xdr:rowOff>
    </xdr:to>
    <xdr:sp macro="" textlink="">
      <xdr:nvSpPr>
        <xdr:cNvPr id="805" name="楕円 804"/>
        <xdr:cNvSpPr/>
      </xdr:nvSpPr>
      <xdr:spPr>
        <a:xfrm>
          <a:off x="221107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142918</xdr:rowOff>
    </xdr:from>
    <xdr:ext cx="469744" cy="259045"/>
    <xdr:sp macro="" textlink="">
      <xdr:nvSpPr>
        <xdr:cNvPr id="806" name="貸付金該当値テキスト"/>
        <xdr:cNvSpPr txBox="1"/>
      </xdr:nvSpPr>
      <xdr:spPr>
        <a:xfrm>
          <a:off x="22212300" y="97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9668</xdr:rowOff>
    </xdr:from>
    <xdr:to>
      <xdr:col>112</xdr:col>
      <xdr:colOff>38100</xdr:colOff>
      <xdr:row>58</xdr:row>
      <xdr:rowOff>111268</xdr:rowOff>
    </xdr:to>
    <xdr:sp macro="" textlink="">
      <xdr:nvSpPr>
        <xdr:cNvPr id="807" name="楕円 806"/>
        <xdr:cNvSpPr/>
      </xdr:nvSpPr>
      <xdr:spPr>
        <a:xfrm>
          <a:off x="21272500" y="995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127795</xdr:rowOff>
    </xdr:from>
    <xdr:ext cx="469744" cy="259045"/>
    <xdr:sp macro="" textlink="">
      <xdr:nvSpPr>
        <xdr:cNvPr id="808" name="テキスト ボックス 807"/>
        <xdr:cNvSpPr txBox="1"/>
      </xdr:nvSpPr>
      <xdr:spPr>
        <a:xfrm>
          <a:off x="21088428" y="972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7016</xdr:rowOff>
    </xdr:from>
    <xdr:to>
      <xdr:col>107</xdr:col>
      <xdr:colOff>101600</xdr:colOff>
      <xdr:row>58</xdr:row>
      <xdr:rowOff>108616</xdr:rowOff>
    </xdr:to>
    <xdr:sp macro="" textlink="">
      <xdr:nvSpPr>
        <xdr:cNvPr id="809" name="楕円 808"/>
        <xdr:cNvSpPr/>
      </xdr:nvSpPr>
      <xdr:spPr>
        <a:xfrm>
          <a:off x="20383500" y="995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125143</xdr:rowOff>
    </xdr:from>
    <xdr:ext cx="469744" cy="259045"/>
    <xdr:sp macro="" textlink="">
      <xdr:nvSpPr>
        <xdr:cNvPr id="810" name="テキスト ボックス 809"/>
        <xdr:cNvSpPr txBox="1"/>
      </xdr:nvSpPr>
      <xdr:spPr>
        <a:xfrm>
          <a:off x="20199428" y="97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161549</xdr:rowOff>
    </xdr:from>
    <xdr:to>
      <xdr:col>102</xdr:col>
      <xdr:colOff>165100</xdr:colOff>
      <xdr:row>58</xdr:row>
      <xdr:rowOff>91699</xdr:rowOff>
    </xdr:to>
    <xdr:sp macro="" textlink="">
      <xdr:nvSpPr>
        <xdr:cNvPr id="811" name="楕円 810"/>
        <xdr:cNvSpPr/>
      </xdr:nvSpPr>
      <xdr:spPr>
        <a:xfrm>
          <a:off x="19494500" y="993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108226</xdr:rowOff>
    </xdr:from>
    <xdr:ext cx="469744" cy="259045"/>
    <xdr:sp macro="" textlink="">
      <xdr:nvSpPr>
        <xdr:cNvPr id="812" name="テキスト ボックス 811"/>
        <xdr:cNvSpPr txBox="1"/>
      </xdr:nvSpPr>
      <xdr:spPr>
        <a:xfrm>
          <a:off x="19310428" y="970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28366</xdr:rowOff>
    </xdr:from>
    <xdr:to>
      <xdr:col>98</xdr:col>
      <xdr:colOff>38100</xdr:colOff>
      <xdr:row>58</xdr:row>
      <xdr:rowOff>129966</xdr:rowOff>
    </xdr:to>
    <xdr:sp macro="" textlink="">
      <xdr:nvSpPr>
        <xdr:cNvPr id="813" name="楕円 812"/>
        <xdr:cNvSpPr/>
      </xdr:nvSpPr>
      <xdr:spPr>
        <a:xfrm>
          <a:off x="18605500" y="99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146493</xdr:rowOff>
    </xdr:from>
    <xdr:ext cx="469744" cy="259045"/>
    <xdr:sp macro="" textlink="">
      <xdr:nvSpPr>
        <xdr:cNvPr id="814" name="テキスト ボックス 813"/>
        <xdr:cNvSpPr txBox="1"/>
      </xdr:nvSpPr>
      <xdr:spPr>
        <a:xfrm>
          <a:off x="18421428" y="974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45997</xdr:rowOff>
    </xdr:from>
    <xdr:to>
      <xdr:col>116</xdr:col>
      <xdr:colOff>63500</xdr:colOff>
      <xdr:row>77</xdr:row>
      <xdr:rowOff>46682</xdr:rowOff>
    </xdr:to>
    <xdr:cxnSp macro="">
      <xdr:nvCxnSpPr>
        <xdr:cNvPr id="842" name="直線コネクタ 841"/>
        <xdr:cNvCxnSpPr/>
      </xdr:nvCxnSpPr>
      <xdr:spPr>
        <a:xfrm flipV="1">
          <a:off x="21323300" y="13247647"/>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47574</xdr:rowOff>
    </xdr:from>
    <xdr:to>
      <xdr:col>111</xdr:col>
      <xdr:colOff>177800</xdr:colOff>
      <xdr:row>77</xdr:row>
      <xdr:rowOff>46682</xdr:rowOff>
    </xdr:to>
    <xdr:cxnSp macro="">
      <xdr:nvCxnSpPr>
        <xdr:cNvPr id="845" name="直線コネクタ 844"/>
        <xdr:cNvCxnSpPr/>
      </xdr:nvCxnSpPr>
      <xdr:spPr>
        <a:xfrm>
          <a:off x="20434300" y="12906324"/>
          <a:ext cx="889000" cy="34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47574</xdr:rowOff>
    </xdr:from>
    <xdr:to>
      <xdr:col>107</xdr:col>
      <xdr:colOff>50800</xdr:colOff>
      <xdr:row>75</xdr:row>
      <xdr:rowOff>120749</xdr:rowOff>
    </xdr:to>
    <xdr:cxnSp macro="">
      <xdr:nvCxnSpPr>
        <xdr:cNvPr id="848" name="直線コネクタ 847"/>
        <xdr:cNvCxnSpPr/>
      </xdr:nvCxnSpPr>
      <xdr:spPr>
        <a:xfrm flipV="1">
          <a:off x="19545300" y="12906324"/>
          <a:ext cx="889000" cy="7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120749</xdr:rowOff>
    </xdr:from>
    <xdr:to>
      <xdr:col>102</xdr:col>
      <xdr:colOff>114300</xdr:colOff>
      <xdr:row>75</xdr:row>
      <xdr:rowOff>122029</xdr:rowOff>
    </xdr:to>
    <xdr:cxnSp macro="">
      <xdr:nvCxnSpPr>
        <xdr:cNvPr id="851" name="直線コネクタ 850"/>
        <xdr:cNvCxnSpPr/>
      </xdr:nvCxnSpPr>
      <xdr:spPr>
        <a:xfrm flipV="1">
          <a:off x="18656300" y="12979499"/>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166647</xdr:rowOff>
    </xdr:from>
    <xdr:to>
      <xdr:col>116</xdr:col>
      <xdr:colOff>114300</xdr:colOff>
      <xdr:row>77</xdr:row>
      <xdr:rowOff>96797</xdr:rowOff>
    </xdr:to>
    <xdr:sp macro="" textlink="">
      <xdr:nvSpPr>
        <xdr:cNvPr id="861" name="楕円 860"/>
        <xdr:cNvSpPr/>
      </xdr:nvSpPr>
      <xdr:spPr>
        <a:xfrm>
          <a:off x="22110700" y="131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145074</xdr:rowOff>
    </xdr:from>
    <xdr:ext cx="534377" cy="259045"/>
    <xdr:sp macro="" textlink="">
      <xdr:nvSpPr>
        <xdr:cNvPr id="862" name="繰出金該当値テキスト"/>
        <xdr:cNvSpPr txBox="1"/>
      </xdr:nvSpPr>
      <xdr:spPr>
        <a:xfrm>
          <a:off x="22212300" y="1317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167332</xdr:rowOff>
    </xdr:from>
    <xdr:to>
      <xdr:col>112</xdr:col>
      <xdr:colOff>38100</xdr:colOff>
      <xdr:row>77</xdr:row>
      <xdr:rowOff>97482</xdr:rowOff>
    </xdr:to>
    <xdr:sp macro="" textlink="">
      <xdr:nvSpPr>
        <xdr:cNvPr id="863" name="楕円 862"/>
        <xdr:cNvSpPr/>
      </xdr:nvSpPr>
      <xdr:spPr>
        <a:xfrm>
          <a:off x="21272500" y="131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88609</xdr:rowOff>
    </xdr:from>
    <xdr:ext cx="534377" cy="259045"/>
    <xdr:sp macro="" textlink="">
      <xdr:nvSpPr>
        <xdr:cNvPr id="864" name="テキスト ボックス 863"/>
        <xdr:cNvSpPr txBox="1"/>
      </xdr:nvSpPr>
      <xdr:spPr>
        <a:xfrm>
          <a:off x="21056111" y="1329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168224</xdr:rowOff>
    </xdr:from>
    <xdr:to>
      <xdr:col>107</xdr:col>
      <xdr:colOff>101600</xdr:colOff>
      <xdr:row>75</xdr:row>
      <xdr:rowOff>98374</xdr:rowOff>
    </xdr:to>
    <xdr:sp macro="" textlink="">
      <xdr:nvSpPr>
        <xdr:cNvPr id="865" name="楕円 864"/>
        <xdr:cNvSpPr/>
      </xdr:nvSpPr>
      <xdr:spPr>
        <a:xfrm>
          <a:off x="20383500" y="128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114901</xdr:rowOff>
    </xdr:from>
    <xdr:ext cx="534377" cy="259045"/>
    <xdr:sp macro="" textlink="">
      <xdr:nvSpPr>
        <xdr:cNvPr id="866" name="テキスト ボックス 865"/>
        <xdr:cNvSpPr txBox="1"/>
      </xdr:nvSpPr>
      <xdr:spPr>
        <a:xfrm>
          <a:off x="20167111" y="1263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69949</xdr:rowOff>
    </xdr:from>
    <xdr:to>
      <xdr:col>102</xdr:col>
      <xdr:colOff>165100</xdr:colOff>
      <xdr:row>76</xdr:row>
      <xdr:rowOff>99</xdr:rowOff>
    </xdr:to>
    <xdr:sp macro="" textlink="">
      <xdr:nvSpPr>
        <xdr:cNvPr id="867" name="楕円 866"/>
        <xdr:cNvSpPr/>
      </xdr:nvSpPr>
      <xdr:spPr>
        <a:xfrm>
          <a:off x="19494500" y="1292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16626</xdr:rowOff>
    </xdr:from>
    <xdr:ext cx="534377" cy="259045"/>
    <xdr:sp macro="" textlink="">
      <xdr:nvSpPr>
        <xdr:cNvPr id="868" name="テキスト ボックス 867"/>
        <xdr:cNvSpPr txBox="1"/>
      </xdr:nvSpPr>
      <xdr:spPr>
        <a:xfrm>
          <a:off x="19278111" y="1270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71229</xdr:rowOff>
    </xdr:from>
    <xdr:to>
      <xdr:col>98</xdr:col>
      <xdr:colOff>38100</xdr:colOff>
      <xdr:row>76</xdr:row>
      <xdr:rowOff>1380</xdr:rowOff>
    </xdr:to>
    <xdr:sp macro="" textlink="">
      <xdr:nvSpPr>
        <xdr:cNvPr id="869" name="楕円 868"/>
        <xdr:cNvSpPr/>
      </xdr:nvSpPr>
      <xdr:spPr>
        <a:xfrm>
          <a:off x="18605500" y="1292997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17906</xdr:rowOff>
    </xdr:from>
    <xdr:ext cx="534377" cy="259045"/>
    <xdr:sp macro="" textlink="">
      <xdr:nvSpPr>
        <xdr:cNvPr id="870" name="テキスト ボックス 869"/>
        <xdr:cNvSpPr txBox="1"/>
      </xdr:nvSpPr>
      <xdr:spPr>
        <a:xfrm>
          <a:off x="18389111" y="1270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類似団体内においても人口密度が高いことが功を奏し、全体的に平均を下回る支出となっている。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一方で「普通建設事業費（うち更新整備）」は、特に学校園の老朽化対策を積極的におこなっており、類似団体平均の</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ja-JP" sz="1100" b="0" i="0" u="none" strike="noStrike" kern="0" cap="none" spc="0" normalizeH="0" baseline="0" noProof="0">
              <a:ln>
                <a:noFill/>
              </a:ln>
              <a:solidFill>
                <a:prstClr val="black"/>
              </a:solidFill>
              <a:effectLst/>
              <a:uLnTx/>
              <a:uFillTx/>
              <a:latin typeface="+mn-lt"/>
              <a:ea typeface="+mn-ea"/>
              <a:cs typeface="+mn-cs"/>
            </a:rPr>
            <a:t>割増しとなっている。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今後は公共施設やインフラの一斉更新時期が続くため、公共施設等総合管理計画に基づいた老朽化対策を実施する。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また、平成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年度より下水道事業において地方公営企業法が適用され、それまで「</a:t>
          </a:r>
          <a:r>
            <a:rPr kumimoji="1" lang="ja-JP" altLang="ja-JP" sz="1100" b="0" i="0" baseline="0">
              <a:solidFill>
                <a:schemeClr val="dk1"/>
              </a:solidFill>
              <a:effectLst/>
              <a:latin typeface="+mn-lt"/>
              <a:ea typeface="+mn-ea"/>
              <a:cs typeface="+mn-cs"/>
            </a:rPr>
            <a:t>繰出金</a:t>
          </a:r>
          <a:r>
            <a:rPr kumimoji="1" lang="ja-JP" altLang="en-US" sz="1100" b="0" i="0" u="none" strike="noStrike" kern="0" cap="none" spc="0" normalizeH="0" baseline="0" noProof="0">
              <a:ln>
                <a:noFill/>
              </a:ln>
              <a:solidFill>
                <a:prstClr val="black"/>
              </a:solidFill>
              <a:effectLst/>
              <a:uLnTx/>
              <a:uFillTx/>
              <a:latin typeface="+mn-lt"/>
              <a:ea typeface="+mn-ea"/>
              <a:cs typeface="+mn-cs"/>
            </a:rPr>
            <a:t>」として一般会計より支出していた分を、「投資及び出資金」、「補助費等」より支出している。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その結果、「投資及び出資金」は類似団体を上回り、</a:t>
          </a:r>
          <a:r>
            <a:rPr kumimoji="1" lang="ja-JP" altLang="ja-JP" sz="1100" b="0" i="0" baseline="0">
              <a:solidFill>
                <a:schemeClr val="dk1"/>
              </a:solidFill>
              <a:effectLst/>
              <a:latin typeface="+mn-lt"/>
              <a:ea typeface="+mn-ea"/>
              <a:cs typeface="+mn-cs"/>
            </a:rPr>
            <a:t>「繰出金」</a:t>
          </a:r>
          <a:r>
            <a:rPr kumimoji="1" lang="ja-JP" altLang="en-US" sz="1100" b="0" i="0" baseline="0">
              <a:solidFill>
                <a:schemeClr val="dk1"/>
              </a:solidFill>
              <a:effectLst/>
              <a:latin typeface="+mn-lt"/>
              <a:ea typeface="+mn-ea"/>
              <a:cs typeface="+mn-cs"/>
            </a:rPr>
            <a:t>は下回る結果となっている。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なお、「維持管理費」の急増は、決算統計における「普通建設事業費」との区分の明確化によるものである。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84836</xdr:rowOff>
    </xdr:from>
    <xdr:to>
      <xdr:col>24</xdr:col>
      <xdr:colOff>63500</xdr:colOff>
      <xdr:row>36</xdr:row>
      <xdr:rowOff>92021</xdr:rowOff>
    </xdr:to>
    <xdr:cxnSp macro="">
      <xdr:nvCxnSpPr>
        <xdr:cNvPr id="63" name="直線コネクタ 62"/>
        <xdr:cNvCxnSpPr/>
      </xdr:nvCxnSpPr>
      <xdr:spPr>
        <a:xfrm flipV="1">
          <a:off x="3797300" y="6257036"/>
          <a:ext cx="8382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92021</xdr:rowOff>
    </xdr:from>
    <xdr:to>
      <xdr:col>19</xdr:col>
      <xdr:colOff>177800</xdr:colOff>
      <xdr:row>36</xdr:row>
      <xdr:rowOff>94960</xdr:rowOff>
    </xdr:to>
    <xdr:cxnSp macro="">
      <xdr:nvCxnSpPr>
        <xdr:cNvPr id="66" name="直線コネクタ 65"/>
        <xdr:cNvCxnSpPr/>
      </xdr:nvCxnSpPr>
      <xdr:spPr>
        <a:xfrm flipV="1">
          <a:off x="2908300" y="626422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69161</xdr:rowOff>
    </xdr:from>
    <xdr:to>
      <xdr:col>15</xdr:col>
      <xdr:colOff>50800</xdr:colOff>
      <xdr:row>36</xdr:row>
      <xdr:rowOff>94960</xdr:rowOff>
    </xdr:to>
    <xdr:cxnSp macro="">
      <xdr:nvCxnSpPr>
        <xdr:cNvPr id="69" name="直線コネクタ 68"/>
        <xdr:cNvCxnSpPr/>
      </xdr:nvCxnSpPr>
      <xdr:spPr>
        <a:xfrm>
          <a:off x="2019300" y="6069911"/>
          <a:ext cx="889000" cy="19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69161</xdr:rowOff>
    </xdr:from>
    <xdr:to>
      <xdr:col>10</xdr:col>
      <xdr:colOff>114300</xdr:colOff>
      <xdr:row>35</xdr:row>
      <xdr:rowOff>156682</xdr:rowOff>
    </xdr:to>
    <xdr:cxnSp macro="">
      <xdr:nvCxnSpPr>
        <xdr:cNvPr id="72" name="直線コネクタ 71"/>
        <xdr:cNvCxnSpPr/>
      </xdr:nvCxnSpPr>
      <xdr:spPr>
        <a:xfrm flipV="1">
          <a:off x="1130300" y="6069911"/>
          <a:ext cx="889000" cy="8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34036</xdr:rowOff>
    </xdr:from>
    <xdr:to>
      <xdr:col>24</xdr:col>
      <xdr:colOff>114300</xdr:colOff>
      <xdr:row>36</xdr:row>
      <xdr:rowOff>135636</xdr:rowOff>
    </xdr:to>
    <xdr:sp macro="" textlink="">
      <xdr:nvSpPr>
        <xdr:cNvPr id="82" name="楕円 81"/>
        <xdr:cNvSpPr/>
      </xdr:nvSpPr>
      <xdr:spPr>
        <a:xfrm>
          <a:off x="45847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12463</xdr:rowOff>
    </xdr:from>
    <xdr:ext cx="469744" cy="259045"/>
    <xdr:sp macro="" textlink="">
      <xdr:nvSpPr>
        <xdr:cNvPr id="83" name="議会費該当値テキスト"/>
        <xdr:cNvSpPr txBox="1"/>
      </xdr:nvSpPr>
      <xdr:spPr>
        <a:xfrm>
          <a:off x="4686300" y="61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41221</xdr:rowOff>
    </xdr:from>
    <xdr:to>
      <xdr:col>20</xdr:col>
      <xdr:colOff>38100</xdr:colOff>
      <xdr:row>36</xdr:row>
      <xdr:rowOff>142821</xdr:rowOff>
    </xdr:to>
    <xdr:sp macro="" textlink="">
      <xdr:nvSpPr>
        <xdr:cNvPr id="84" name="楕円 83"/>
        <xdr:cNvSpPr/>
      </xdr:nvSpPr>
      <xdr:spPr>
        <a:xfrm>
          <a:off x="3746500" y="621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133948</xdr:rowOff>
    </xdr:from>
    <xdr:ext cx="469744" cy="259045"/>
    <xdr:sp macro="" textlink="">
      <xdr:nvSpPr>
        <xdr:cNvPr id="85" name="テキスト ボックス 84"/>
        <xdr:cNvSpPr txBox="1"/>
      </xdr:nvSpPr>
      <xdr:spPr>
        <a:xfrm>
          <a:off x="3562428" y="630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44160</xdr:rowOff>
    </xdr:from>
    <xdr:to>
      <xdr:col>15</xdr:col>
      <xdr:colOff>101600</xdr:colOff>
      <xdr:row>36</xdr:row>
      <xdr:rowOff>145760</xdr:rowOff>
    </xdr:to>
    <xdr:sp macro="" textlink="">
      <xdr:nvSpPr>
        <xdr:cNvPr id="86" name="楕円 85"/>
        <xdr:cNvSpPr/>
      </xdr:nvSpPr>
      <xdr:spPr>
        <a:xfrm>
          <a:off x="2857500" y="62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136887</xdr:rowOff>
    </xdr:from>
    <xdr:ext cx="469744" cy="259045"/>
    <xdr:sp macro="" textlink="">
      <xdr:nvSpPr>
        <xdr:cNvPr id="87" name="テキスト ボックス 86"/>
        <xdr:cNvSpPr txBox="1"/>
      </xdr:nvSpPr>
      <xdr:spPr>
        <a:xfrm>
          <a:off x="2673428" y="630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18361</xdr:rowOff>
    </xdr:from>
    <xdr:to>
      <xdr:col>10</xdr:col>
      <xdr:colOff>165100</xdr:colOff>
      <xdr:row>35</xdr:row>
      <xdr:rowOff>119961</xdr:rowOff>
    </xdr:to>
    <xdr:sp macro="" textlink="">
      <xdr:nvSpPr>
        <xdr:cNvPr id="88" name="楕円 87"/>
        <xdr:cNvSpPr/>
      </xdr:nvSpPr>
      <xdr:spPr>
        <a:xfrm>
          <a:off x="1968500" y="6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136488</xdr:rowOff>
    </xdr:from>
    <xdr:ext cx="469744" cy="259045"/>
    <xdr:sp macro="" textlink="">
      <xdr:nvSpPr>
        <xdr:cNvPr id="89" name="テキスト ボックス 88"/>
        <xdr:cNvSpPr txBox="1"/>
      </xdr:nvSpPr>
      <xdr:spPr>
        <a:xfrm>
          <a:off x="1784428" y="579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105882</xdr:rowOff>
    </xdr:from>
    <xdr:to>
      <xdr:col>6</xdr:col>
      <xdr:colOff>38100</xdr:colOff>
      <xdr:row>36</xdr:row>
      <xdr:rowOff>36032</xdr:rowOff>
    </xdr:to>
    <xdr:sp macro="" textlink="">
      <xdr:nvSpPr>
        <xdr:cNvPr id="90" name="楕円 89"/>
        <xdr:cNvSpPr/>
      </xdr:nvSpPr>
      <xdr:spPr>
        <a:xfrm>
          <a:off x="1079500" y="61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27159</xdr:rowOff>
    </xdr:from>
    <xdr:ext cx="469744" cy="259045"/>
    <xdr:sp macro="" textlink="">
      <xdr:nvSpPr>
        <xdr:cNvPr id="91" name="テキスト ボックス 90"/>
        <xdr:cNvSpPr txBox="1"/>
      </xdr:nvSpPr>
      <xdr:spPr>
        <a:xfrm>
          <a:off x="895428" y="619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79056</xdr:rowOff>
    </xdr:from>
    <xdr:to>
      <xdr:col>24</xdr:col>
      <xdr:colOff>63500</xdr:colOff>
      <xdr:row>59</xdr:row>
      <xdr:rowOff>76247</xdr:rowOff>
    </xdr:to>
    <xdr:cxnSp macro="">
      <xdr:nvCxnSpPr>
        <xdr:cNvPr id="123" name="直線コネクタ 122"/>
        <xdr:cNvCxnSpPr/>
      </xdr:nvCxnSpPr>
      <xdr:spPr>
        <a:xfrm>
          <a:off x="3797300" y="9680256"/>
          <a:ext cx="838200" cy="5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79056</xdr:rowOff>
    </xdr:from>
    <xdr:to>
      <xdr:col>19</xdr:col>
      <xdr:colOff>177800</xdr:colOff>
      <xdr:row>59</xdr:row>
      <xdr:rowOff>84357</xdr:rowOff>
    </xdr:to>
    <xdr:cxnSp macro="">
      <xdr:nvCxnSpPr>
        <xdr:cNvPr id="126" name="直線コネクタ 125"/>
        <xdr:cNvCxnSpPr/>
      </xdr:nvCxnSpPr>
      <xdr:spPr>
        <a:xfrm flipV="1">
          <a:off x="2908300" y="9680256"/>
          <a:ext cx="889000" cy="51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100637</xdr:rowOff>
    </xdr:from>
    <xdr:ext cx="534377" cy="259045"/>
    <xdr:sp macro="" textlink="">
      <xdr:nvSpPr>
        <xdr:cNvPr id="128" name="テキスト ボックス 127"/>
        <xdr:cNvSpPr txBox="1"/>
      </xdr:nvSpPr>
      <xdr:spPr>
        <a:xfrm>
          <a:off x="3530111" y="987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54117</xdr:rowOff>
    </xdr:from>
    <xdr:to>
      <xdr:col>15</xdr:col>
      <xdr:colOff>50800</xdr:colOff>
      <xdr:row>59</xdr:row>
      <xdr:rowOff>84357</xdr:rowOff>
    </xdr:to>
    <xdr:cxnSp macro="">
      <xdr:nvCxnSpPr>
        <xdr:cNvPr id="129" name="直線コネクタ 128"/>
        <xdr:cNvCxnSpPr/>
      </xdr:nvCxnSpPr>
      <xdr:spPr>
        <a:xfrm>
          <a:off x="2019300" y="10169667"/>
          <a:ext cx="8890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53594</xdr:rowOff>
    </xdr:from>
    <xdr:to>
      <xdr:col>10</xdr:col>
      <xdr:colOff>114300</xdr:colOff>
      <xdr:row>59</xdr:row>
      <xdr:rowOff>54117</xdr:rowOff>
    </xdr:to>
    <xdr:cxnSp macro="">
      <xdr:nvCxnSpPr>
        <xdr:cNvPr id="132" name="直線コネクタ 131"/>
        <xdr:cNvCxnSpPr/>
      </xdr:nvCxnSpPr>
      <xdr:spPr>
        <a:xfrm>
          <a:off x="1130300" y="10169144"/>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25447</xdr:rowOff>
    </xdr:from>
    <xdr:to>
      <xdr:col>24</xdr:col>
      <xdr:colOff>114300</xdr:colOff>
      <xdr:row>59</xdr:row>
      <xdr:rowOff>127047</xdr:rowOff>
    </xdr:to>
    <xdr:sp macro="" textlink="">
      <xdr:nvSpPr>
        <xdr:cNvPr id="142" name="楕円 141"/>
        <xdr:cNvSpPr/>
      </xdr:nvSpPr>
      <xdr:spPr>
        <a:xfrm>
          <a:off x="4584700" y="1014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111824</xdr:rowOff>
    </xdr:from>
    <xdr:ext cx="534377" cy="259045"/>
    <xdr:sp macro="" textlink="">
      <xdr:nvSpPr>
        <xdr:cNvPr id="143" name="総務費該当値テキスト"/>
        <xdr:cNvSpPr txBox="1"/>
      </xdr:nvSpPr>
      <xdr:spPr>
        <a:xfrm>
          <a:off x="4686300" y="1005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28256</xdr:rowOff>
    </xdr:from>
    <xdr:to>
      <xdr:col>20</xdr:col>
      <xdr:colOff>38100</xdr:colOff>
      <xdr:row>56</xdr:row>
      <xdr:rowOff>129856</xdr:rowOff>
    </xdr:to>
    <xdr:sp macro="" textlink="">
      <xdr:nvSpPr>
        <xdr:cNvPr id="144" name="楕円 143"/>
        <xdr:cNvSpPr/>
      </xdr:nvSpPr>
      <xdr:spPr>
        <a:xfrm>
          <a:off x="3746500" y="96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146383</xdr:rowOff>
    </xdr:from>
    <xdr:ext cx="534377" cy="259045"/>
    <xdr:sp macro="" textlink="">
      <xdr:nvSpPr>
        <xdr:cNvPr id="145" name="テキスト ボックス 144"/>
        <xdr:cNvSpPr txBox="1"/>
      </xdr:nvSpPr>
      <xdr:spPr>
        <a:xfrm>
          <a:off x="3530111" y="94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33557</xdr:rowOff>
    </xdr:from>
    <xdr:to>
      <xdr:col>15</xdr:col>
      <xdr:colOff>101600</xdr:colOff>
      <xdr:row>59</xdr:row>
      <xdr:rowOff>135157</xdr:rowOff>
    </xdr:to>
    <xdr:sp macro="" textlink="">
      <xdr:nvSpPr>
        <xdr:cNvPr id="146" name="楕円 145"/>
        <xdr:cNvSpPr/>
      </xdr:nvSpPr>
      <xdr:spPr>
        <a:xfrm>
          <a:off x="2857500" y="101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126284</xdr:rowOff>
    </xdr:from>
    <xdr:ext cx="534377" cy="259045"/>
    <xdr:sp macro="" textlink="">
      <xdr:nvSpPr>
        <xdr:cNvPr id="147" name="テキスト ボックス 146"/>
        <xdr:cNvSpPr txBox="1"/>
      </xdr:nvSpPr>
      <xdr:spPr>
        <a:xfrm>
          <a:off x="2641111" y="1024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3317</xdr:rowOff>
    </xdr:from>
    <xdr:to>
      <xdr:col>10</xdr:col>
      <xdr:colOff>165100</xdr:colOff>
      <xdr:row>59</xdr:row>
      <xdr:rowOff>104917</xdr:rowOff>
    </xdr:to>
    <xdr:sp macro="" textlink="">
      <xdr:nvSpPr>
        <xdr:cNvPr id="148" name="楕円 147"/>
        <xdr:cNvSpPr/>
      </xdr:nvSpPr>
      <xdr:spPr>
        <a:xfrm>
          <a:off x="1968500" y="1011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96044</xdr:rowOff>
    </xdr:from>
    <xdr:ext cx="534377" cy="259045"/>
    <xdr:sp macro="" textlink="">
      <xdr:nvSpPr>
        <xdr:cNvPr id="149" name="テキスト ボックス 148"/>
        <xdr:cNvSpPr txBox="1"/>
      </xdr:nvSpPr>
      <xdr:spPr>
        <a:xfrm>
          <a:off x="1752111" y="1021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2794</xdr:rowOff>
    </xdr:from>
    <xdr:to>
      <xdr:col>6</xdr:col>
      <xdr:colOff>38100</xdr:colOff>
      <xdr:row>59</xdr:row>
      <xdr:rowOff>104394</xdr:rowOff>
    </xdr:to>
    <xdr:sp macro="" textlink="">
      <xdr:nvSpPr>
        <xdr:cNvPr id="150" name="楕円 149"/>
        <xdr:cNvSpPr/>
      </xdr:nvSpPr>
      <xdr:spPr>
        <a:xfrm>
          <a:off x="1079500" y="101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95521</xdr:rowOff>
    </xdr:from>
    <xdr:ext cx="534377" cy="259045"/>
    <xdr:sp macro="" textlink="">
      <xdr:nvSpPr>
        <xdr:cNvPr id="151" name="テキスト ボックス 150"/>
        <xdr:cNvSpPr txBox="1"/>
      </xdr:nvSpPr>
      <xdr:spPr>
        <a:xfrm>
          <a:off x="863111" y="102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72822</xdr:rowOff>
    </xdr:from>
    <xdr:to>
      <xdr:col>24</xdr:col>
      <xdr:colOff>63500</xdr:colOff>
      <xdr:row>77</xdr:row>
      <xdr:rowOff>156832</xdr:rowOff>
    </xdr:to>
    <xdr:cxnSp macro="">
      <xdr:nvCxnSpPr>
        <xdr:cNvPr id="181" name="直線コネクタ 180"/>
        <xdr:cNvCxnSpPr/>
      </xdr:nvCxnSpPr>
      <xdr:spPr>
        <a:xfrm flipV="1">
          <a:off x="3797300" y="13274472"/>
          <a:ext cx="8382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10364</xdr:rowOff>
    </xdr:from>
    <xdr:to>
      <xdr:col>19</xdr:col>
      <xdr:colOff>177800</xdr:colOff>
      <xdr:row>77</xdr:row>
      <xdr:rowOff>156832</xdr:rowOff>
    </xdr:to>
    <xdr:cxnSp macro="">
      <xdr:nvCxnSpPr>
        <xdr:cNvPr id="184" name="直線コネクタ 183"/>
        <xdr:cNvCxnSpPr/>
      </xdr:nvCxnSpPr>
      <xdr:spPr>
        <a:xfrm>
          <a:off x="2908300" y="13212014"/>
          <a:ext cx="889000" cy="14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10364</xdr:rowOff>
    </xdr:from>
    <xdr:to>
      <xdr:col>15</xdr:col>
      <xdr:colOff>50800</xdr:colOff>
      <xdr:row>78</xdr:row>
      <xdr:rowOff>17374</xdr:rowOff>
    </xdr:to>
    <xdr:cxnSp macro="">
      <xdr:nvCxnSpPr>
        <xdr:cNvPr id="187" name="直線コネクタ 186"/>
        <xdr:cNvCxnSpPr/>
      </xdr:nvCxnSpPr>
      <xdr:spPr>
        <a:xfrm flipV="1">
          <a:off x="2019300" y="13212014"/>
          <a:ext cx="889000" cy="1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17374</xdr:rowOff>
    </xdr:from>
    <xdr:to>
      <xdr:col>10</xdr:col>
      <xdr:colOff>114300</xdr:colOff>
      <xdr:row>78</xdr:row>
      <xdr:rowOff>75425</xdr:rowOff>
    </xdr:to>
    <xdr:cxnSp macro="">
      <xdr:nvCxnSpPr>
        <xdr:cNvPr id="190" name="直線コネクタ 189"/>
        <xdr:cNvCxnSpPr/>
      </xdr:nvCxnSpPr>
      <xdr:spPr>
        <a:xfrm flipV="1">
          <a:off x="1130300" y="13390474"/>
          <a:ext cx="889000" cy="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22022</xdr:rowOff>
    </xdr:from>
    <xdr:to>
      <xdr:col>24</xdr:col>
      <xdr:colOff>114300</xdr:colOff>
      <xdr:row>77</xdr:row>
      <xdr:rowOff>123622</xdr:rowOff>
    </xdr:to>
    <xdr:sp macro="" textlink="">
      <xdr:nvSpPr>
        <xdr:cNvPr id="200" name="楕円 199"/>
        <xdr:cNvSpPr/>
      </xdr:nvSpPr>
      <xdr:spPr>
        <a:xfrm>
          <a:off x="4584700" y="132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449</xdr:rowOff>
    </xdr:from>
    <xdr:ext cx="599010" cy="259045"/>
    <xdr:sp macro="" textlink="">
      <xdr:nvSpPr>
        <xdr:cNvPr id="201" name="民生費該当値テキスト"/>
        <xdr:cNvSpPr txBox="1"/>
      </xdr:nvSpPr>
      <xdr:spPr>
        <a:xfrm>
          <a:off x="4686300" y="1320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106032</xdr:rowOff>
    </xdr:from>
    <xdr:to>
      <xdr:col>20</xdr:col>
      <xdr:colOff>38100</xdr:colOff>
      <xdr:row>78</xdr:row>
      <xdr:rowOff>36182</xdr:rowOff>
    </xdr:to>
    <xdr:sp macro="" textlink="">
      <xdr:nvSpPr>
        <xdr:cNvPr id="202" name="楕円 201"/>
        <xdr:cNvSpPr/>
      </xdr:nvSpPr>
      <xdr:spPr>
        <a:xfrm>
          <a:off x="3746500" y="1330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27309</xdr:rowOff>
    </xdr:from>
    <xdr:ext cx="599010" cy="259045"/>
    <xdr:sp macro="" textlink="">
      <xdr:nvSpPr>
        <xdr:cNvPr id="203" name="テキスト ボックス 202"/>
        <xdr:cNvSpPr txBox="1"/>
      </xdr:nvSpPr>
      <xdr:spPr>
        <a:xfrm>
          <a:off x="3497795" y="1340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131014</xdr:rowOff>
    </xdr:from>
    <xdr:to>
      <xdr:col>15</xdr:col>
      <xdr:colOff>101600</xdr:colOff>
      <xdr:row>77</xdr:row>
      <xdr:rowOff>61164</xdr:rowOff>
    </xdr:to>
    <xdr:sp macro="" textlink="">
      <xdr:nvSpPr>
        <xdr:cNvPr id="204" name="楕円 203"/>
        <xdr:cNvSpPr/>
      </xdr:nvSpPr>
      <xdr:spPr>
        <a:xfrm>
          <a:off x="2857500" y="1316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52291</xdr:rowOff>
    </xdr:from>
    <xdr:ext cx="599010" cy="259045"/>
    <xdr:sp macro="" textlink="">
      <xdr:nvSpPr>
        <xdr:cNvPr id="205" name="テキスト ボックス 204"/>
        <xdr:cNvSpPr txBox="1"/>
      </xdr:nvSpPr>
      <xdr:spPr>
        <a:xfrm>
          <a:off x="2608795" y="1325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138024</xdr:rowOff>
    </xdr:from>
    <xdr:to>
      <xdr:col>10</xdr:col>
      <xdr:colOff>165100</xdr:colOff>
      <xdr:row>78</xdr:row>
      <xdr:rowOff>68174</xdr:rowOff>
    </xdr:to>
    <xdr:sp macro="" textlink="">
      <xdr:nvSpPr>
        <xdr:cNvPr id="206" name="楕円 205"/>
        <xdr:cNvSpPr/>
      </xdr:nvSpPr>
      <xdr:spPr>
        <a:xfrm>
          <a:off x="1968500" y="133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59301</xdr:rowOff>
    </xdr:from>
    <xdr:ext cx="599010" cy="259045"/>
    <xdr:sp macro="" textlink="">
      <xdr:nvSpPr>
        <xdr:cNvPr id="207" name="テキスト ボックス 206"/>
        <xdr:cNvSpPr txBox="1"/>
      </xdr:nvSpPr>
      <xdr:spPr>
        <a:xfrm>
          <a:off x="1719795" y="1343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24625</xdr:rowOff>
    </xdr:from>
    <xdr:to>
      <xdr:col>6</xdr:col>
      <xdr:colOff>38100</xdr:colOff>
      <xdr:row>78</xdr:row>
      <xdr:rowOff>126225</xdr:rowOff>
    </xdr:to>
    <xdr:sp macro="" textlink="">
      <xdr:nvSpPr>
        <xdr:cNvPr id="208" name="楕円 207"/>
        <xdr:cNvSpPr/>
      </xdr:nvSpPr>
      <xdr:spPr>
        <a:xfrm>
          <a:off x="1079500" y="1339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117352</xdr:rowOff>
    </xdr:from>
    <xdr:ext cx="599010" cy="259045"/>
    <xdr:sp macro="" textlink="">
      <xdr:nvSpPr>
        <xdr:cNvPr id="209" name="テキスト ボックス 208"/>
        <xdr:cNvSpPr txBox="1"/>
      </xdr:nvSpPr>
      <xdr:spPr>
        <a:xfrm>
          <a:off x="830795" y="1349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76166</xdr:rowOff>
    </xdr:from>
    <xdr:to>
      <xdr:col>24</xdr:col>
      <xdr:colOff>63500</xdr:colOff>
      <xdr:row>98</xdr:row>
      <xdr:rowOff>110130</xdr:rowOff>
    </xdr:to>
    <xdr:cxnSp macro="">
      <xdr:nvCxnSpPr>
        <xdr:cNvPr id="241" name="直線コネクタ 240"/>
        <xdr:cNvCxnSpPr/>
      </xdr:nvCxnSpPr>
      <xdr:spPr>
        <a:xfrm flipV="1">
          <a:off x="3797300" y="16878266"/>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78925</xdr:rowOff>
    </xdr:from>
    <xdr:to>
      <xdr:col>19</xdr:col>
      <xdr:colOff>177800</xdr:colOff>
      <xdr:row>98</xdr:row>
      <xdr:rowOff>110130</xdr:rowOff>
    </xdr:to>
    <xdr:cxnSp macro="">
      <xdr:nvCxnSpPr>
        <xdr:cNvPr id="244" name="直線コネクタ 243"/>
        <xdr:cNvCxnSpPr/>
      </xdr:nvCxnSpPr>
      <xdr:spPr>
        <a:xfrm>
          <a:off x="2908300" y="16881025"/>
          <a:ext cx="889000" cy="3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78925</xdr:rowOff>
    </xdr:from>
    <xdr:to>
      <xdr:col>15</xdr:col>
      <xdr:colOff>50800</xdr:colOff>
      <xdr:row>98</xdr:row>
      <xdr:rowOff>90061</xdr:rowOff>
    </xdr:to>
    <xdr:cxnSp macro="">
      <xdr:nvCxnSpPr>
        <xdr:cNvPr id="247" name="直線コネクタ 246"/>
        <xdr:cNvCxnSpPr/>
      </xdr:nvCxnSpPr>
      <xdr:spPr>
        <a:xfrm flipV="1">
          <a:off x="2019300" y="16881025"/>
          <a:ext cx="889000" cy="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90061</xdr:rowOff>
    </xdr:from>
    <xdr:to>
      <xdr:col>10</xdr:col>
      <xdr:colOff>114300</xdr:colOff>
      <xdr:row>98</xdr:row>
      <xdr:rowOff>140027</xdr:rowOff>
    </xdr:to>
    <xdr:cxnSp macro="">
      <xdr:nvCxnSpPr>
        <xdr:cNvPr id="250" name="直線コネクタ 249"/>
        <xdr:cNvCxnSpPr/>
      </xdr:nvCxnSpPr>
      <xdr:spPr>
        <a:xfrm flipV="1">
          <a:off x="1130300" y="16892161"/>
          <a:ext cx="8890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25366</xdr:rowOff>
    </xdr:from>
    <xdr:to>
      <xdr:col>24</xdr:col>
      <xdr:colOff>114300</xdr:colOff>
      <xdr:row>98</xdr:row>
      <xdr:rowOff>126966</xdr:rowOff>
    </xdr:to>
    <xdr:sp macro="" textlink="">
      <xdr:nvSpPr>
        <xdr:cNvPr id="260" name="楕円 259"/>
        <xdr:cNvSpPr/>
      </xdr:nvSpPr>
      <xdr:spPr>
        <a:xfrm>
          <a:off x="4584700" y="1682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3793</xdr:rowOff>
    </xdr:from>
    <xdr:ext cx="534377" cy="259045"/>
    <xdr:sp macro="" textlink="">
      <xdr:nvSpPr>
        <xdr:cNvPr id="261" name="衛生費該当値テキスト"/>
        <xdr:cNvSpPr txBox="1"/>
      </xdr:nvSpPr>
      <xdr:spPr>
        <a:xfrm>
          <a:off x="4686300" y="168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59330</xdr:rowOff>
    </xdr:from>
    <xdr:to>
      <xdr:col>20</xdr:col>
      <xdr:colOff>38100</xdr:colOff>
      <xdr:row>98</xdr:row>
      <xdr:rowOff>160930</xdr:rowOff>
    </xdr:to>
    <xdr:sp macro="" textlink="">
      <xdr:nvSpPr>
        <xdr:cNvPr id="262" name="楕円 261"/>
        <xdr:cNvSpPr/>
      </xdr:nvSpPr>
      <xdr:spPr>
        <a:xfrm>
          <a:off x="3746500" y="168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152057</xdr:rowOff>
    </xdr:from>
    <xdr:ext cx="534377" cy="259045"/>
    <xdr:sp macro="" textlink="">
      <xdr:nvSpPr>
        <xdr:cNvPr id="263" name="テキスト ボックス 262"/>
        <xdr:cNvSpPr txBox="1"/>
      </xdr:nvSpPr>
      <xdr:spPr>
        <a:xfrm>
          <a:off x="3530111" y="169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28125</xdr:rowOff>
    </xdr:from>
    <xdr:to>
      <xdr:col>15</xdr:col>
      <xdr:colOff>101600</xdr:colOff>
      <xdr:row>98</xdr:row>
      <xdr:rowOff>129725</xdr:rowOff>
    </xdr:to>
    <xdr:sp macro="" textlink="">
      <xdr:nvSpPr>
        <xdr:cNvPr id="264" name="楕円 263"/>
        <xdr:cNvSpPr/>
      </xdr:nvSpPr>
      <xdr:spPr>
        <a:xfrm>
          <a:off x="2857500" y="1683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120852</xdr:rowOff>
    </xdr:from>
    <xdr:ext cx="534377" cy="259045"/>
    <xdr:sp macro="" textlink="">
      <xdr:nvSpPr>
        <xdr:cNvPr id="265" name="テキスト ボックス 264"/>
        <xdr:cNvSpPr txBox="1"/>
      </xdr:nvSpPr>
      <xdr:spPr>
        <a:xfrm>
          <a:off x="2641111" y="169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39261</xdr:rowOff>
    </xdr:from>
    <xdr:to>
      <xdr:col>10</xdr:col>
      <xdr:colOff>165100</xdr:colOff>
      <xdr:row>98</xdr:row>
      <xdr:rowOff>140861</xdr:rowOff>
    </xdr:to>
    <xdr:sp macro="" textlink="">
      <xdr:nvSpPr>
        <xdr:cNvPr id="266" name="楕円 265"/>
        <xdr:cNvSpPr/>
      </xdr:nvSpPr>
      <xdr:spPr>
        <a:xfrm>
          <a:off x="1968500" y="1684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131988</xdr:rowOff>
    </xdr:from>
    <xdr:ext cx="534377" cy="259045"/>
    <xdr:sp macro="" textlink="">
      <xdr:nvSpPr>
        <xdr:cNvPr id="267" name="テキスト ボックス 266"/>
        <xdr:cNvSpPr txBox="1"/>
      </xdr:nvSpPr>
      <xdr:spPr>
        <a:xfrm>
          <a:off x="1752111" y="1693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89227</xdr:rowOff>
    </xdr:from>
    <xdr:to>
      <xdr:col>6</xdr:col>
      <xdr:colOff>38100</xdr:colOff>
      <xdr:row>99</xdr:row>
      <xdr:rowOff>19377</xdr:rowOff>
    </xdr:to>
    <xdr:sp macro="" textlink="">
      <xdr:nvSpPr>
        <xdr:cNvPr id="268" name="楕円 267"/>
        <xdr:cNvSpPr/>
      </xdr:nvSpPr>
      <xdr:spPr>
        <a:xfrm>
          <a:off x="1079500" y="168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10504</xdr:rowOff>
    </xdr:from>
    <xdr:ext cx="534377" cy="259045"/>
    <xdr:sp macro="" textlink="">
      <xdr:nvSpPr>
        <xdr:cNvPr id="269" name="テキスト ボックス 268"/>
        <xdr:cNvSpPr txBox="1"/>
      </xdr:nvSpPr>
      <xdr:spPr>
        <a:xfrm>
          <a:off x="863111" y="1698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106716</xdr:rowOff>
    </xdr:from>
    <xdr:to>
      <xdr:col>55</xdr:col>
      <xdr:colOff>0</xdr:colOff>
      <xdr:row>35</xdr:row>
      <xdr:rowOff>121085</xdr:rowOff>
    </xdr:to>
    <xdr:cxnSp macro="">
      <xdr:nvCxnSpPr>
        <xdr:cNvPr id="300" name="直線コネクタ 299"/>
        <xdr:cNvCxnSpPr/>
      </xdr:nvCxnSpPr>
      <xdr:spPr>
        <a:xfrm>
          <a:off x="9639300" y="6107466"/>
          <a:ext cx="8382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91041</xdr:rowOff>
    </xdr:from>
    <xdr:to>
      <xdr:col>50</xdr:col>
      <xdr:colOff>114300</xdr:colOff>
      <xdr:row>35</xdr:row>
      <xdr:rowOff>106716</xdr:rowOff>
    </xdr:to>
    <xdr:cxnSp macro="">
      <xdr:nvCxnSpPr>
        <xdr:cNvPr id="303" name="直線コネクタ 302"/>
        <xdr:cNvCxnSpPr/>
      </xdr:nvCxnSpPr>
      <xdr:spPr>
        <a:xfrm>
          <a:off x="8750300" y="6091791"/>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50872</xdr:rowOff>
    </xdr:from>
    <xdr:to>
      <xdr:col>45</xdr:col>
      <xdr:colOff>177800</xdr:colOff>
      <xdr:row>35</xdr:row>
      <xdr:rowOff>91041</xdr:rowOff>
    </xdr:to>
    <xdr:cxnSp macro="">
      <xdr:nvCxnSpPr>
        <xdr:cNvPr id="306" name="直線コネクタ 305"/>
        <xdr:cNvCxnSpPr/>
      </xdr:nvCxnSpPr>
      <xdr:spPr>
        <a:xfrm>
          <a:off x="7861300" y="5708722"/>
          <a:ext cx="889000" cy="38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157134</xdr:rowOff>
    </xdr:from>
    <xdr:ext cx="378565" cy="259045"/>
    <xdr:sp macro="" textlink="">
      <xdr:nvSpPr>
        <xdr:cNvPr id="308" name="テキスト ボックス 307"/>
        <xdr:cNvSpPr txBox="1"/>
      </xdr:nvSpPr>
      <xdr:spPr>
        <a:xfrm>
          <a:off x="8561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50872</xdr:rowOff>
    </xdr:from>
    <xdr:to>
      <xdr:col>41</xdr:col>
      <xdr:colOff>50800</xdr:colOff>
      <xdr:row>36</xdr:row>
      <xdr:rowOff>68507</xdr:rowOff>
    </xdr:to>
    <xdr:cxnSp macro="">
      <xdr:nvCxnSpPr>
        <xdr:cNvPr id="309" name="直線コネクタ 308"/>
        <xdr:cNvCxnSpPr/>
      </xdr:nvCxnSpPr>
      <xdr:spPr>
        <a:xfrm flipV="1">
          <a:off x="6972300" y="5708722"/>
          <a:ext cx="889000" cy="53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158440</xdr:rowOff>
    </xdr:from>
    <xdr:ext cx="378565" cy="259045"/>
    <xdr:sp macro="" textlink="">
      <xdr:nvSpPr>
        <xdr:cNvPr id="311" name="テキスト ボックス 310"/>
        <xdr:cNvSpPr txBox="1"/>
      </xdr:nvSpPr>
      <xdr:spPr>
        <a:xfrm>
          <a:off x="7672017" y="667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124803</xdr:rowOff>
    </xdr:from>
    <xdr:ext cx="378565" cy="259045"/>
    <xdr:sp macro="" textlink="">
      <xdr:nvSpPr>
        <xdr:cNvPr id="313" name="テキスト ボックス 312"/>
        <xdr:cNvSpPr txBox="1"/>
      </xdr:nvSpPr>
      <xdr:spPr>
        <a:xfrm>
          <a:off x="6783017" y="663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70285</xdr:rowOff>
    </xdr:from>
    <xdr:to>
      <xdr:col>55</xdr:col>
      <xdr:colOff>50800</xdr:colOff>
      <xdr:row>36</xdr:row>
      <xdr:rowOff>435</xdr:rowOff>
    </xdr:to>
    <xdr:sp macro="" textlink="">
      <xdr:nvSpPr>
        <xdr:cNvPr id="319" name="楕円 318"/>
        <xdr:cNvSpPr/>
      </xdr:nvSpPr>
      <xdr:spPr>
        <a:xfrm>
          <a:off x="10426700" y="607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93162</xdr:rowOff>
    </xdr:from>
    <xdr:ext cx="469744" cy="259045"/>
    <xdr:sp macro="" textlink="">
      <xdr:nvSpPr>
        <xdr:cNvPr id="320" name="労働費該当値テキスト"/>
        <xdr:cNvSpPr txBox="1"/>
      </xdr:nvSpPr>
      <xdr:spPr>
        <a:xfrm>
          <a:off x="10528300" y="59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55916</xdr:rowOff>
    </xdr:from>
    <xdr:to>
      <xdr:col>50</xdr:col>
      <xdr:colOff>165100</xdr:colOff>
      <xdr:row>35</xdr:row>
      <xdr:rowOff>157516</xdr:rowOff>
    </xdr:to>
    <xdr:sp macro="" textlink="">
      <xdr:nvSpPr>
        <xdr:cNvPr id="321" name="楕円 320"/>
        <xdr:cNvSpPr/>
      </xdr:nvSpPr>
      <xdr:spPr>
        <a:xfrm>
          <a:off x="9588500" y="605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2593</xdr:rowOff>
    </xdr:from>
    <xdr:ext cx="469744" cy="259045"/>
    <xdr:sp macro="" textlink="">
      <xdr:nvSpPr>
        <xdr:cNvPr id="322" name="テキスト ボックス 321"/>
        <xdr:cNvSpPr txBox="1"/>
      </xdr:nvSpPr>
      <xdr:spPr>
        <a:xfrm>
          <a:off x="9404428" y="58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40241</xdr:rowOff>
    </xdr:from>
    <xdr:to>
      <xdr:col>46</xdr:col>
      <xdr:colOff>38100</xdr:colOff>
      <xdr:row>35</xdr:row>
      <xdr:rowOff>141841</xdr:rowOff>
    </xdr:to>
    <xdr:sp macro="" textlink="">
      <xdr:nvSpPr>
        <xdr:cNvPr id="323" name="楕円 322"/>
        <xdr:cNvSpPr/>
      </xdr:nvSpPr>
      <xdr:spPr>
        <a:xfrm>
          <a:off x="8699500" y="604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158368</xdr:rowOff>
    </xdr:from>
    <xdr:ext cx="469744" cy="259045"/>
    <xdr:sp macro="" textlink="">
      <xdr:nvSpPr>
        <xdr:cNvPr id="324" name="テキスト ボックス 323"/>
        <xdr:cNvSpPr txBox="1"/>
      </xdr:nvSpPr>
      <xdr:spPr>
        <a:xfrm>
          <a:off x="8515428" y="581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72</xdr:rowOff>
    </xdr:from>
    <xdr:to>
      <xdr:col>41</xdr:col>
      <xdr:colOff>101600</xdr:colOff>
      <xdr:row>33</xdr:row>
      <xdr:rowOff>101672</xdr:rowOff>
    </xdr:to>
    <xdr:sp macro="" textlink="">
      <xdr:nvSpPr>
        <xdr:cNvPr id="325" name="楕円 324"/>
        <xdr:cNvSpPr/>
      </xdr:nvSpPr>
      <xdr:spPr>
        <a:xfrm>
          <a:off x="7810500" y="56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118199</xdr:rowOff>
    </xdr:from>
    <xdr:ext cx="469744" cy="259045"/>
    <xdr:sp macro="" textlink="">
      <xdr:nvSpPr>
        <xdr:cNvPr id="326" name="テキスト ボックス 325"/>
        <xdr:cNvSpPr txBox="1"/>
      </xdr:nvSpPr>
      <xdr:spPr>
        <a:xfrm>
          <a:off x="7626428" y="543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17707</xdr:rowOff>
    </xdr:from>
    <xdr:to>
      <xdr:col>36</xdr:col>
      <xdr:colOff>165100</xdr:colOff>
      <xdr:row>36</xdr:row>
      <xdr:rowOff>119307</xdr:rowOff>
    </xdr:to>
    <xdr:sp macro="" textlink="">
      <xdr:nvSpPr>
        <xdr:cNvPr id="327" name="楕円 326"/>
        <xdr:cNvSpPr/>
      </xdr:nvSpPr>
      <xdr:spPr>
        <a:xfrm>
          <a:off x="69215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135834</xdr:rowOff>
    </xdr:from>
    <xdr:ext cx="469744" cy="259045"/>
    <xdr:sp macro="" textlink="">
      <xdr:nvSpPr>
        <xdr:cNvPr id="328" name="テキスト ボックス 327"/>
        <xdr:cNvSpPr txBox="1"/>
      </xdr:nvSpPr>
      <xdr:spPr>
        <a:xfrm>
          <a:off x="6737428" y="596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47917</xdr:rowOff>
    </xdr:from>
    <xdr:to>
      <xdr:col>55</xdr:col>
      <xdr:colOff>0</xdr:colOff>
      <xdr:row>59</xdr:row>
      <xdr:rowOff>68426</xdr:rowOff>
    </xdr:to>
    <xdr:cxnSp macro="">
      <xdr:nvCxnSpPr>
        <xdr:cNvPr id="359" name="直線コネクタ 358"/>
        <xdr:cNvCxnSpPr/>
      </xdr:nvCxnSpPr>
      <xdr:spPr>
        <a:xfrm>
          <a:off x="9639300" y="10163467"/>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40961</xdr:rowOff>
    </xdr:from>
    <xdr:to>
      <xdr:col>50</xdr:col>
      <xdr:colOff>114300</xdr:colOff>
      <xdr:row>59</xdr:row>
      <xdr:rowOff>47917</xdr:rowOff>
    </xdr:to>
    <xdr:cxnSp macro="">
      <xdr:nvCxnSpPr>
        <xdr:cNvPr id="362" name="直線コネクタ 361"/>
        <xdr:cNvCxnSpPr/>
      </xdr:nvCxnSpPr>
      <xdr:spPr>
        <a:xfrm>
          <a:off x="8750300" y="10156511"/>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40961</xdr:rowOff>
    </xdr:from>
    <xdr:to>
      <xdr:col>45</xdr:col>
      <xdr:colOff>177800</xdr:colOff>
      <xdr:row>59</xdr:row>
      <xdr:rowOff>54694</xdr:rowOff>
    </xdr:to>
    <xdr:cxnSp macro="">
      <xdr:nvCxnSpPr>
        <xdr:cNvPr id="365" name="直線コネクタ 364"/>
        <xdr:cNvCxnSpPr/>
      </xdr:nvCxnSpPr>
      <xdr:spPr>
        <a:xfrm flipV="1">
          <a:off x="7861300" y="10156511"/>
          <a:ext cx="889000" cy="1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27637</xdr:rowOff>
    </xdr:from>
    <xdr:to>
      <xdr:col>41</xdr:col>
      <xdr:colOff>50800</xdr:colOff>
      <xdr:row>59</xdr:row>
      <xdr:rowOff>54694</xdr:rowOff>
    </xdr:to>
    <xdr:cxnSp macro="">
      <xdr:nvCxnSpPr>
        <xdr:cNvPr id="368" name="直線コネクタ 367"/>
        <xdr:cNvCxnSpPr/>
      </xdr:nvCxnSpPr>
      <xdr:spPr>
        <a:xfrm>
          <a:off x="6972300" y="10143187"/>
          <a:ext cx="889000" cy="2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17626</xdr:rowOff>
    </xdr:from>
    <xdr:to>
      <xdr:col>55</xdr:col>
      <xdr:colOff>50800</xdr:colOff>
      <xdr:row>59</xdr:row>
      <xdr:rowOff>119226</xdr:rowOff>
    </xdr:to>
    <xdr:sp macro="" textlink="">
      <xdr:nvSpPr>
        <xdr:cNvPr id="378" name="楕円 377"/>
        <xdr:cNvSpPr/>
      </xdr:nvSpPr>
      <xdr:spPr>
        <a:xfrm>
          <a:off x="10426700" y="1013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104003</xdr:rowOff>
    </xdr:from>
    <xdr:ext cx="469744" cy="259045"/>
    <xdr:sp macro="" textlink="">
      <xdr:nvSpPr>
        <xdr:cNvPr id="379" name="農林水産業費該当値テキスト"/>
        <xdr:cNvSpPr txBox="1"/>
      </xdr:nvSpPr>
      <xdr:spPr>
        <a:xfrm>
          <a:off x="10528300" y="1004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168567</xdr:rowOff>
    </xdr:from>
    <xdr:to>
      <xdr:col>50</xdr:col>
      <xdr:colOff>165100</xdr:colOff>
      <xdr:row>59</xdr:row>
      <xdr:rowOff>98717</xdr:rowOff>
    </xdr:to>
    <xdr:sp macro="" textlink="">
      <xdr:nvSpPr>
        <xdr:cNvPr id="380" name="楕円 379"/>
        <xdr:cNvSpPr/>
      </xdr:nvSpPr>
      <xdr:spPr>
        <a:xfrm>
          <a:off x="9588500" y="1011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89844</xdr:rowOff>
    </xdr:from>
    <xdr:ext cx="469744" cy="259045"/>
    <xdr:sp macro="" textlink="">
      <xdr:nvSpPr>
        <xdr:cNvPr id="381" name="テキスト ボックス 380"/>
        <xdr:cNvSpPr txBox="1"/>
      </xdr:nvSpPr>
      <xdr:spPr>
        <a:xfrm>
          <a:off x="9404428" y="1020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161611</xdr:rowOff>
    </xdr:from>
    <xdr:to>
      <xdr:col>46</xdr:col>
      <xdr:colOff>38100</xdr:colOff>
      <xdr:row>59</xdr:row>
      <xdr:rowOff>91761</xdr:rowOff>
    </xdr:to>
    <xdr:sp macro="" textlink="">
      <xdr:nvSpPr>
        <xdr:cNvPr id="382" name="楕円 381"/>
        <xdr:cNvSpPr/>
      </xdr:nvSpPr>
      <xdr:spPr>
        <a:xfrm>
          <a:off x="8699500" y="101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82888</xdr:rowOff>
    </xdr:from>
    <xdr:ext cx="469744" cy="259045"/>
    <xdr:sp macro="" textlink="">
      <xdr:nvSpPr>
        <xdr:cNvPr id="383" name="テキスト ボックス 382"/>
        <xdr:cNvSpPr txBox="1"/>
      </xdr:nvSpPr>
      <xdr:spPr>
        <a:xfrm>
          <a:off x="8515428" y="1019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3894</xdr:rowOff>
    </xdr:from>
    <xdr:to>
      <xdr:col>41</xdr:col>
      <xdr:colOff>101600</xdr:colOff>
      <xdr:row>59</xdr:row>
      <xdr:rowOff>105494</xdr:rowOff>
    </xdr:to>
    <xdr:sp macro="" textlink="">
      <xdr:nvSpPr>
        <xdr:cNvPr id="384" name="楕円 383"/>
        <xdr:cNvSpPr/>
      </xdr:nvSpPr>
      <xdr:spPr>
        <a:xfrm>
          <a:off x="7810500" y="101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96621</xdr:rowOff>
    </xdr:from>
    <xdr:ext cx="469744" cy="259045"/>
    <xdr:sp macro="" textlink="">
      <xdr:nvSpPr>
        <xdr:cNvPr id="385" name="テキスト ボックス 384"/>
        <xdr:cNvSpPr txBox="1"/>
      </xdr:nvSpPr>
      <xdr:spPr>
        <a:xfrm>
          <a:off x="7626428" y="102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148287</xdr:rowOff>
    </xdr:from>
    <xdr:to>
      <xdr:col>36</xdr:col>
      <xdr:colOff>165100</xdr:colOff>
      <xdr:row>59</xdr:row>
      <xdr:rowOff>78437</xdr:rowOff>
    </xdr:to>
    <xdr:sp macro="" textlink="">
      <xdr:nvSpPr>
        <xdr:cNvPr id="386" name="楕円 385"/>
        <xdr:cNvSpPr/>
      </xdr:nvSpPr>
      <xdr:spPr>
        <a:xfrm>
          <a:off x="6921500" y="100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69564</xdr:rowOff>
    </xdr:from>
    <xdr:ext cx="469744" cy="259045"/>
    <xdr:sp macro="" textlink="">
      <xdr:nvSpPr>
        <xdr:cNvPr id="387" name="テキスト ボックス 386"/>
        <xdr:cNvSpPr txBox="1"/>
      </xdr:nvSpPr>
      <xdr:spPr>
        <a:xfrm>
          <a:off x="6737428" y="101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89712</xdr:rowOff>
    </xdr:from>
    <xdr:to>
      <xdr:col>55</xdr:col>
      <xdr:colOff>0</xdr:colOff>
      <xdr:row>79</xdr:row>
      <xdr:rowOff>89953</xdr:rowOff>
    </xdr:to>
    <xdr:cxnSp macro="">
      <xdr:nvCxnSpPr>
        <xdr:cNvPr id="418" name="直線コネクタ 417"/>
        <xdr:cNvCxnSpPr/>
      </xdr:nvCxnSpPr>
      <xdr:spPr>
        <a:xfrm flipV="1">
          <a:off x="9639300" y="13634262"/>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89953</xdr:rowOff>
    </xdr:from>
    <xdr:to>
      <xdr:col>50</xdr:col>
      <xdr:colOff>114300</xdr:colOff>
      <xdr:row>79</xdr:row>
      <xdr:rowOff>90159</xdr:rowOff>
    </xdr:to>
    <xdr:cxnSp macro="">
      <xdr:nvCxnSpPr>
        <xdr:cNvPr id="421" name="直線コネクタ 420"/>
        <xdr:cNvCxnSpPr/>
      </xdr:nvCxnSpPr>
      <xdr:spPr>
        <a:xfrm flipV="1">
          <a:off x="8750300" y="1363450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90159</xdr:rowOff>
    </xdr:from>
    <xdr:to>
      <xdr:col>45</xdr:col>
      <xdr:colOff>177800</xdr:colOff>
      <xdr:row>79</xdr:row>
      <xdr:rowOff>90638</xdr:rowOff>
    </xdr:to>
    <xdr:cxnSp macro="">
      <xdr:nvCxnSpPr>
        <xdr:cNvPr id="424" name="直線コネクタ 423"/>
        <xdr:cNvCxnSpPr/>
      </xdr:nvCxnSpPr>
      <xdr:spPr>
        <a:xfrm flipV="1">
          <a:off x="7861300" y="13634709"/>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78685</xdr:rowOff>
    </xdr:from>
    <xdr:to>
      <xdr:col>41</xdr:col>
      <xdr:colOff>50800</xdr:colOff>
      <xdr:row>79</xdr:row>
      <xdr:rowOff>90638</xdr:rowOff>
    </xdr:to>
    <xdr:cxnSp macro="">
      <xdr:nvCxnSpPr>
        <xdr:cNvPr id="427" name="直線コネクタ 426"/>
        <xdr:cNvCxnSpPr/>
      </xdr:nvCxnSpPr>
      <xdr:spPr>
        <a:xfrm>
          <a:off x="6972300" y="13623235"/>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38912</xdr:rowOff>
    </xdr:from>
    <xdr:to>
      <xdr:col>55</xdr:col>
      <xdr:colOff>50800</xdr:colOff>
      <xdr:row>79</xdr:row>
      <xdr:rowOff>140512</xdr:rowOff>
    </xdr:to>
    <xdr:sp macro="" textlink="">
      <xdr:nvSpPr>
        <xdr:cNvPr id="437" name="楕円 436"/>
        <xdr:cNvSpPr/>
      </xdr:nvSpPr>
      <xdr:spPr>
        <a:xfrm>
          <a:off x="10426700" y="1358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125289</xdr:rowOff>
    </xdr:from>
    <xdr:ext cx="378565" cy="259045"/>
    <xdr:sp macro="" textlink="">
      <xdr:nvSpPr>
        <xdr:cNvPr id="438" name="商工費該当値テキスト"/>
        <xdr:cNvSpPr txBox="1"/>
      </xdr:nvSpPr>
      <xdr:spPr>
        <a:xfrm>
          <a:off x="10528300" y="13498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39153</xdr:rowOff>
    </xdr:from>
    <xdr:to>
      <xdr:col>50</xdr:col>
      <xdr:colOff>165100</xdr:colOff>
      <xdr:row>79</xdr:row>
      <xdr:rowOff>140753</xdr:rowOff>
    </xdr:to>
    <xdr:sp macro="" textlink="">
      <xdr:nvSpPr>
        <xdr:cNvPr id="439" name="楕円 438"/>
        <xdr:cNvSpPr/>
      </xdr:nvSpPr>
      <xdr:spPr>
        <a:xfrm>
          <a:off x="9588500" y="135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131880</xdr:rowOff>
    </xdr:from>
    <xdr:ext cx="378565" cy="259045"/>
    <xdr:sp macro="" textlink="">
      <xdr:nvSpPr>
        <xdr:cNvPr id="440" name="テキスト ボックス 439"/>
        <xdr:cNvSpPr txBox="1"/>
      </xdr:nvSpPr>
      <xdr:spPr>
        <a:xfrm>
          <a:off x="9450017" y="13676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39359</xdr:rowOff>
    </xdr:from>
    <xdr:to>
      <xdr:col>46</xdr:col>
      <xdr:colOff>38100</xdr:colOff>
      <xdr:row>79</xdr:row>
      <xdr:rowOff>140959</xdr:rowOff>
    </xdr:to>
    <xdr:sp macro="" textlink="">
      <xdr:nvSpPr>
        <xdr:cNvPr id="441" name="楕円 440"/>
        <xdr:cNvSpPr/>
      </xdr:nvSpPr>
      <xdr:spPr>
        <a:xfrm>
          <a:off x="8699500" y="1358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132086</xdr:rowOff>
    </xdr:from>
    <xdr:ext cx="378565" cy="259045"/>
    <xdr:sp macro="" textlink="">
      <xdr:nvSpPr>
        <xdr:cNvPr id="442" name="テキスト ボックス 441"/>
        <xdr:cNvSpPr txBox="1"/>
      </xdr:nvSpPr>
      <xdr:spPr>
        <a:xfrm>
          <a:off x="8561017" y="1367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39838</xdr:rowOff>
    </xdr:from>
    <xdr:to>
      <xdr:col>41</xdr:col>
      <xdr:colOff>101600</xdr:colOff>
      <xdr:row>79</xdr:row>
      <xdr:rowOff>141438</xdr:rowOff>
    </xdr:to>
    <xdr:sp macro="" textlink="">
      <xdr:nvSpPr>
        <xdr:cNvPr id="443" name="楕円 442"/>
        <xdr:cNvSpPr/>
      </xdr:nvSpPr>
      <xdr:spPr>
        <a:xfrm>
          <a:off x="7810500" y="135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132565</xdr:rowOff>
    </xdr:from>
    <xdr:ext cx="378565" cy="259045"/>
    <xdr:sp macro="" textlink="">
      <xdr:nvSpPr>
        <xdr:cNvPr id="444" name="テキスト ボックス 443"/>
        <xdr:cNvSpPr txBox="1"/>
      </xdr:nvSpPr>
      <xdr:spPr>
        <a:xfrm>
          <a:off x="7672017" y="1367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27885</xdr:rowOff>
    </xdr:from>
    <xdr:to>
      <xdr:col>36</xdr:col>
      <xdr:colOff>165100</xdr:colOff>
      <xdr:row>79</xdr:row>
      <xdr:rowOff>129485</xdr:rowOff>
    </xdr:to>
    <xdr:sp macro="" textlink="">
      <xdr:nvSpPr>
        <xdr:cNvPr id="445" name="楕円 444"/>
        <xdr:cNvSpPr/>
      </xdr:nvSpPr>
      <xdr:spPr>
        <a:xfrm>
          <a:off x="6921500" y="1357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120612</xdr:rowOff>
    </xdr:from>
    <xdr:ext cx="469744" cy="259045"/>
    <xdr:sp macro="" textlink="">
      <xdr:nvSpPr>
        <xdr:cNvPr id="446" name="テキスト ボックス 445"/>
        <xdr:cNvSpPr txBox="1"/>
      </xdr:nvSpPr>
      <xdr:spPr>
        <a:xfrm>
          <a:off x="6737428" y="1366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65289</xdr:rowOff>
    </xdr:from>
    <xdr:to>
      <xdr:col>55</xdr:col>
      <xdr:colOff>0</xdr:colOff>
      <xdr:row>98</xdr:row>
      <xdr:rowOff>67828</xdr:rowOff>
    </xdr:to>
    <xdr:cxnSp macro="">
      <xdr:nvCxnSpPr>
        <xdr:cNvPr id="473" name="直線コネクタ 472"/>
        <xdr:cNvCxnSpPr/>
      </xdr:nvCxnSpPr>
      <xdr:spPr>
        <a:xfrm>
          <a:off x="9639300" y="16867389"/>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45647</xdr:rowOff>
    </xdr:from>
    <xdr:to>
      <xdr:col>50</xdr:col>
      <xdr:colOff>114300</xdr:colOff>
      <xdr:row>98</xdr:row>
      <xdr:rowOff>65289</xdr:rowOff>
    </xdr:to>
    <xdr:cxnSp macro="">
      <xdr:nvCxnSpPr>
        <xdr:cNvPr id="476" name="直線コネクタ 475"/>
        <xdr:cNvCxnSpPr/>
      </xdr:nvCxnSpPr>
      <xdr:spPr>
        <a:xfrm>
          <a:off x="8750300" y="16847747"/>
          <a:ext cx="889000" cy="1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45647</xdr:rowOff>
    </xdr:from>
    <xdr:to>
      <xdr:col>45</xdr:col>
      <xdr:colOff>177800</xdr:colOff>
      <xdr:row>98</xdr:row>
      <xdr:rowOff>69331</xdr:rowOff>
    </xdr:to>
    <xdr:cxnSp macro="">
      <xdr:nvCxnSpPr>
        <xdr:cNvPr id="479" name="直線コネクタ 478"/>
        <xdr:cNvCxnSpPr/>
      </xdr:nvCxnSpPr>
      <xdr:spPr>
        <a:xfrm flipV="1">
          <a:off x="7861300" y="16847747"/>
          <a:ext cx="889000" cy="2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88166</xdr:rowOff>
    </xdr:from>
    <xdr:ext cx="534377" cy="259045"/>
    <xdr:sp macro="" textlink="">
      <xdr:nvSpPr>
        <xdr:cNvPr id="481" name="テキスト ボックス 480"/>
        <xdr:cNvSpPr txBox="1"/>
      </xdr:nvSpPr>
      <xdr:spPr>
        <a:xfrm>
          <a:off x="8483111" y="1689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69331</xdr:rowOff>
    </xdr:from>
    <xdr:to>
      <xdr:col>41</xdr:col>
      <xdr:colOff>50800</xdr:colOff>
      <xdr:row>98</xdr:row>
      <xdr:rowOff>70281</xdr:rowOff>
    </xdr:to>
    <xdr:cxnSp macro="">
      <xdr:nvCxnSpPr>
        <xdr:cNvPr id="482" name="直線コネクタ 481"/>
        <xdr:cNvCxnSpPr/>
      </xdr:nvCxnSpPr>
      <xdr:spPr>
        <a:xfrm flipV="1">
          <a:off x="6972300" y="16871431"/>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17028</xdr:rowOff>
    </xdr:from>
    <xdr:to>
      <xdr:col>55</xdr:col>
      <xdr:colOff>50800</xdr:colOff>
      <xdr:row>98</xdr:row>
      <xdr:rowOff>118628</xdr:rowOff>
    </xdr:to>
    <xdr:sp macro="" textlink="">
      <xdr:nvSpPr>
        <xdr:cNvPr id="492" name="楕円 491"/>
        <xdr:cNvSpPr/>
      </xdr:nvSpPr>
      <xdr:spPr>
        <a:xfrm>
          <a:off x="10426700" y="168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149614</xdr:rowOff>
    </xdr:from>
    <xdr:ext cx="534377" cy="259045"/>
    <xdr:sp macro="" textlink="">
      <xdr:nvSpPr>
        <xdr:cNvPr id="493" name="土木費該当値テキスト"/>
        <xdr:cNvSpPr txBox="1"/>
      </xdr:nvSpPr>
      <xdr:spPr>
        <a:xfrm>
          <a:off x="10528300" y="1678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14489</xdr:rowOff>
    </xdr:from>
    <xdr:to>
      <xdr:col>50</xdr:col>
      <xdr:colOff>165100</xdr:colOff>
      <xdr:row>98</xdr:row>
      <xdr:rowOff>116089</xdr:rowOff>
    </xdr:to>
    <xdr:sp macro="" textlink="">
      <xdr:nvSpPr>
        <xdr:cNvPr id="494" name="楕円 493"/>
        <xdr:cNvSpPr/>
      </xdr:nvSpPr>
      <xdr:spPr>
        <a:xfrm>
          <a:off x="9588500" y="1681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107216</xdr:rowOff>
    </xdr:from>
    <xdr:ext cx="534377" cy="259045"/>
    <xdr:sp macro="" textlink="">
      <xdr:nvSpPr>
        <xdr:cNvPr id="495" name="テキスト ボックス 494"/>
        <xdr:cNvSpPr txBox="1"/>
      </xdr:nvSpPr>
      <xdr:spPr>
        <a:xfrm>
          <a:off x="9372111" y="1690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166297</xdr:rowOff>
    </xdr:from>
    <xdr:to>
      <xdr:col>46</xdr:col>
      <xdr:colOff>38100</xdr:colOff>
      <xdr:row>98</xdr:row>
      <xdr:rowOff>96447</xdr:rowOff>
    </xdr:to>
    <xdr:sp macro="" textlink="">
      <xdr:nvSpPr>
        <xdr:cNvPr id="496" name="楕円 495"/>
        <xdr:cNvSpPr/>
      </xdr:nvSpPr>
      <xdr:spPr>
        <a:xfrm>
          <a:off x="8699500" y="1679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112974</xdr:rowOff>
    </xdr:from>
    <xdr:ext cx="534377" cy="259045"/>
    <xdr:sp macro="" textlink="">
      <xdr:nvSpPr>
        <xdr:cNvPr id="497" name="テキスト ボックス 496"/>
        <xdr:cNvSpPr txBox="1"/>
      </xdr:nvSpPr>
      <xdr:spPr>
        <a:xfrm>
          <a:off x="8483111" y="1657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18531</xdr:rowOff>
    </xdr:from>
    <xdr:to>
      <xdr:col>41</xdr:col>
      <xdr:colOff>101600</xdr:colOff>
      <xdr:row>98</xdr:row>
      <xdr:rowOff>120131</xdr:rowOff>
    </xdr:to>
    <xdr:sp macro="" textlink="">
      <xdr:nvSpPr>
        <xdr:cNvPr id="498" name="楕円 497"/>
        <xdr:cNvSpPr/>
      </xdr:nvSpPr>
      <xdr:spPr>
        <a:xfrm>
          <a:off x="7810500" y="168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111258</xdr:rowOff>
    </xdr:from>
    <xdr:ext cx="534377" cy="259045"/>
    <xdr:sp macro="" textlink="">
      <xdr:nvSpPr>
        <xdr:cNvPr id="499" name="テキスト ボックス 498"/>
        <xdr:cNvSpPr txBox="1"/>
      </xdr:nvSpPr>
      <xdr:spPr>
        <a:xfrm>
          <a:off x="7594111" y="1691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19481</xdr:rowOff>
    </xdr:from>
    <xdr:to>
      <xdr:col>36</xdr:col>
      <xdr:colOff>165100</xdr:colOff>
      <xdr:row>98</xdr:row>
      <xdr:rowOff>121081</xdr:rowOff>
    </xdr:to>
    <xdr:sp macro="" textlink="">
      <xdr:nvSpPr>
        <xdr:cNvPr id="500" name="楕円 499"/>
        <xdr:cNvSpPr/>
      </xdr:nvSpPr>
      <xdr:spPr>
        <a:xfrm>
          <a:off x="6921500" y="1682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112208</xdr:rowOff>
    </xdr:from>
    <xdr:ext cx="534377" cy="259045"/>
    <xdr:sp macro="" textlink="">
      <xdr:nvSpPr>
        <xdr:cNvPr id="501" name="テキスト ボックス 500"/>
        <xdr:cNvSpPr txBox="1"/>
      </xdr:nvSpPr>
      <xdr:spPr>
        <a:xfrm>
          <a:off x="6705111" y="1691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19266</xdr:rowOff>
    </xdr:from>
    <xdr:to>
      <xdr:col>85</xdr:col>
      <xdr:colOff>127000</xdr:colOff>
      <xdr:row>38</xdr:row>
      <xdr:rowOff>46355</xdr:rowOff>
    </xdr:to>
    <xdr:cxnSp macro="">
      <xdr:nvCxnSpPr>
        <xdr:cNvPr id="531" name="直線コネクタ 530"/>
        <xdr:cNvCxnSpPr/>
      </xdr:nvCxnSpPr>
      <xdr:spPr>
        <a:xfrm flipV="1">
          <a:off x="15481300" y="6534366"/>
          <a:ext cx="8382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46355</xdr:rowOff>
    </xdr:from>
    <xdr:to>
      <xdr:col>81</xdr:col>
      <xdr:colOff>50800</xdr:colOff>
      <xdr:row>38</xdr:row>
      <xdr:rowOff>70091</xdr:rowOff>
    </xdr:to>
    <xdr:cxnSp macro="">
      <xdr:nvCxnSpPr>
        <xdr:cNvPr id="534" name="直線コネクタ 533"/>
        <xdr:cNvCxnSpPr/>
      </xdr:nvCxnSpPr>
      <xdr:spPr>
        <a:xfrm flipV="1">
          <a:off x="14592300" y="6561455"/>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37821</xdr:rowOff>
    </xdr:from>
    <xdr:to>
      <xdr:col>76</xdr:col>
      <xdr:colOff>114300</xdr:colOff>
      <xdr:row>38</xdr:row>
      <xdr:rowOff>70091</xdr:rowOff>
    </xdr:to>
    <xdr:cxnSp macro="">
      <xdr:nvCxnSpPr>
        <xdr:cNvPr id="537" name="直線コネクタ 536"/>
        <xdr:cNvCxnSpPr/>
      </xdr:nvCxnSpPr>
      <xdr:spPr>
        <a:xfrm>
          <a:off x="13703300" y="6552921"/>
          <a:ext cx="889000" cy="3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37821</xdr:rowOff>
    </xdr:from>
    <xdr:to>
      <xdr:col>71</xdr:col>
      <xdr:colOff>177800</xdr:colOff>
      <xdr:row>38</xdr:row>
      <xdr:rowOff>40983</xdr:rowOff>
    </xdr:to>
    <xdr:cxnSp macro="">
      <xdr:nvCxnSpPr>
        <xdr:cNvPr id="540" name="直線コネクタ 539"/>
        <xdr:cNvCxnSpPr/>
      </xdr:nvCxnSpPr>
      <xdr:spPr>
        <a:xfrm flipV="1">
          <a:off x="12814300" y="6552921"/>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35234</xdr:rowOff>
    </xdr:from>
    <xdr:ext cx="534377" cy="259045"/>
    <xdr:sp macro="" textlink="">
      <xdr:nvSpPr>
        <xdr:cNvPr id="542" name="テキスト ボックス 541"/>
        <xdr:cNvSpPr txBox="1"/>
      </xdr:nvSpPr>
      <xdr:spPr>
        <a:xfrm>
          <a:off x="13436111" y="62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139916</xdr:rowOff>
    </xdr:from>
    <xdr:to>
      <xdr:col>85</xdr:col>
      <xdr:colOff>177800</xdr:colOff>
      <xdr:row>38</xdr:row>
      <xdr:rowOff>70065</xdr:rowOff>
    </xdr:to>
    <xdr:sp macro="" textlink="">
      <xdr:nvSpPr>
        <xdr:cNvPr id="550" name="楕円 549"/>
        <xdr:cNvSpPr/>
      </xdr:nvSpPr>
      <xdr:spPr>
        <a:xfrm>
          <a:off x="16268700" y="64835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118343</xdr:rowOff>
    </xdr:from>
    <xdr:ext cx="534377" cy="259045"/>
    <xdr:sp macro="" textlink="">
      <xdr:nvSpPr>
        <xdr:cNvPr id="551" name="消防費該当値テキスト"/>
        <xdr:cNvSpPr txBox="1"/>
      </xdr:nvSpPr>
      <xdr:spPr>
        <a:xfrm>
          <a:off x="16370300" y="646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167005</xdr:rowOff>
    </xdr:from>
    <xdr:to>
      <xdr:col>81</xdr:col>
      <xdr:colOff>101600</xdr:colOff>
      <xdr:row>38</xdr:row>
      <xdr:rowOff>97155</xdr:rowOff>
    </xdr:to>
    <xdr:sp macro="" textlink="">
      <xdr:nvSpPr>
        <xdr:cNvPr id="552" name="楕円 551"/>
        <xdr:cNvSpPr/>
      </xdr:nvSpPr>
      <xdr:spPr>
        <a:xfrm>
          <a:off x="15430500" y="651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88282</xdr:rowOff>
    </xdr:from>
    <xdr:ext cx="534377" cy="259045"/>
    <xdr:sp macro="" textlink="">
      <xdr:nvSpPr>
        <xdr:cNvPr id="553" name="テキスト ボックス 552"/>
        <xdr:cNvSpPr txBox="1"/>
      </xdr:nvSpPr>
      <xdr:spPr>
        <a:xfrm>
          <a:off x="15214111" y="660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19291</xdr:rowOff>
    </xdr:from>
    <xdr:to>
      <xdr:col>76</xdr:col>
      <xdr:colOff>165100</xdr:colOff>
      <xdr:row>38</xdr:row>
      <xdr:rowOff>120891</xdr:rowOff>
    </xdr:to>
    <xdr:sp macro="" textlink="">
      <xdr:nvSpPr>
        <xdr:cNvPr id="554" name="楕円 553"/>
        <xdr:cNvSpPr/>
      </xdr:nvSpPr>
      <xdr:spPr>
        <a:xfrm>
          <a:off x="14541500" y="653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112018</xdr:rowOff>
    </xdr:from>
    <xdr:ext cx="534377" cy="259045"/>
    <xdr:sp macro="" textlink="">
      <xdr:nvSpPr>
        <xdr:cNvPr id="555" name="テキスト ボックス 554"/>
        <xdr:cNvSpPr txBox="1"/>
      </xdr:nvSpPr>
      <xdr:spPr>
        <a:xfrm>
          <a:off x="14325111" y="662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158471</xdr:rowOff>
    </xdr:from>
    <xdr:to>
      <xdr:col>72</xdr:col>
      <xdr:colOff>38100</xdr:colOff>
      <xdr:row>38</xdr:row>
      <xdr:rowOff>88621</xdr:rowOff>
    </xdr:to>
    <xdr:sp macro="" textlink="">
      <xdr:nvSpPr>
        <xdr:cNvPr id="556" name="楕円 555"/>
        <xdr:cNvSpPr/>
      </xdr:nvSpPr>
      <xdr:spPr>
        <a:xfrm>
          <a:off x="13652500" y="65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79748</xdr:rowOff>
    </xdr:from>
    <xdr:ext cx="534377" cy="259045"/>
    <xdr:sp macro="" textlink="">
      <xdr:nvSpPr>
        <xdr:cNvPr id="557" name="テキスト ボックス 556"/>
        <xdr:cNvSpPr txBox="1"/>
      </xdr:nvSpPr>
      <xdr:spPr>
        <a:xfrm>
          <a:off x="13436111" y="65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161633</xdr:rowOff>
    </xdr:from>
    <xdr:to>
      <xdr:col>67</xdr:col>
      <xdr:colOff>101600</xdr:colOff>
      <xdr:row>38</xdr:row>
      <xdr:rowOff>91783</xdr:rowOff>
    </xdr:to>
    <xdr:sp macro="" textlink="">
      <xdr:nvSpPr>
        <xdr:cNvPr id="558" name="楕円 557"/>
        <xdr:cNvSpPr/>
      </xdr:nvSpPr>
      <xdr:spPr>
        <a:xfrm>
          <a:off x="12763500" y="650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82910</xdr:rowOff>
    </xdr:from>
    <xdr:ext cx="534377" cy="259045"/>
    <xdr:sp macro="" textlink="">
      <xdr:nvSpPr>
        <xdr:cNvPr id="559" name="テキスト ボックス 558"/>
        <xdr:cNvSpPr txBox="1"/>
      </xdr:nvSpPr>
      <xdr:spPr>
        <a:xfrm>
          <a:off x="12547111" y="659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4445</xdr:rowOff>
    </xdr:from>
    <xdr:to>
      <xdr:col>85</xdr:col>
      <xdr:colOff>127000</xdr:colOff>
      <xdr:row>57</xdr:row>
      <xdr:rowOff>94492</xdr:rowOff>
    </xdr:to>
    <xdr:cxnSp macro="">
      <xdr:nvCxnSpPr>
        <xdr:cNvPr id="591" name="直線コネクタ 590"/>
        <xdr:cNvCxnSpPr/>
      </xdr:nvCxnSpPr>
      <xdr:spPr>
        <a:xfrm>
          <a:off x="15481300" y="9777095"/>
          <a:ext cx="838200" cy="9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4445</xdr:rowOff>
    </xdr:from>
    <xdr:to>
      <xdr:col>81</xdr:col>
      <xdr:colOff>50800</xdr:colOff>
      <xdr:row>57</xdr:row>
      <xdr:rowOff>154984</xdr:rowOff>
    </xdr:to>
    <xdr:cxnSp macro="">
      <xdr:nvCxnSpPr>
        <xdr:cNvPr id="594" name="直線コネクタ 593"/>
        <xdr:cNvCxnSpPr/>
      </xdr:nvCxnSpPr>
      <xdr:spPr>
        <a:xfrm flipV="1">
          <a:off x="14592300" y="9777095"/>
          <a:ext cx="889000" cy="15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138444</xdr:rowOff>
    </xdr:from>
    <xdr:ext cx="534377" cy="259045"/>
    <xdr:sp macro="" textlink="">
      <xdr:nvSpPr>
        <xdr:cNvPr id="596" name="テキスト ボックス 595"/>
        <xdr:cNvSpPr txBox="1"/>
      </xdr:nvSpPr>
      <xdr:spPr>
        <a:xfrm>
          <a:off x="15214111" y="100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154984</xdr:rowOff>
    </xdr:from>
    <xdr:to>
      <xdr:col>76</xdr:col>
      <xdr:colOff>114300</xdr:colOff>
      <xdr:row>58</xdr:row>
      <xdr:rowOff>3792</xdr:rowOff>
    </xdr:to>
    <xdr:cxnSp macro="">
      <xdr:nvCxnSpPr>
        <xdr:cNvPr id="597" name="直線コネクタ 596"/>
        <xdr:cNvCxnSpPr/>
      </xdr:nvCxnSpPr>
      <xdr:spPr>
        <a:xfrm flipV="1">
          <a:off x="13703300" y="9927634"/>
          <a:ext cx="889000" cy="2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3792</xdr:rowOff>
    </xdr:from>
    <xdr:to>
      <xdr:col>71</xdr:col>
      <xdr:colOff>177800</xdr:colOff>
      <xdr:row>58</xdr:row>
      <xdr:rowOff>12609</xdr:rowOff>
    </xdr:to>
    <xdr:cxnSp macro="">
      <xdr:nvCxnSpPr>
        <xdr:cNvPr id="600" name="直線コネクタ 599"/>
        <xdr:cNvCxnSpPr/>
      </xdr:nvCxnSpPr>
      <xdr:spPr>
        <a:xfrm flipV="1">
          <a:off x="12814300" y="9947892"/>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137801</xdr:rowOff>
    </xdr:from>
    <xdr:ext cx="534377" cy="259045"/>
    <xdr:sp macro="" textlink="">
      <xdr:nvSpPr>
        <xdr:cNvPr id="604" name="テキスト ボックス 603"/>
        <xdr:cNvSpPr txBox="1"/>
      </xdr:nvSpPr>
      <xdr:spPr>
        <a:xfrm>
          <a:off x="12547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43692</xdr:rowOff>
    </xdr:from>
    <xdr:to>
      <xdr:col>85</xdr:col>
      <xdr:colOff>177800</xdr:colOff>
      <xdr:row>57</xdr:row>
      <xdr:rowOff>145292</xdr:rowOff>
    </xdr:to>
    <xdr:sp macro="" textlink="">
      <xdr:nvSpPr>
        <xdr:cNvPr id="610" name="楕円 609"/>
        <xdr:cNvSpPr/>
      </xdr:nvSpPr>
      <xdr:spPr>
        <a:xfrm>
          <a:off x="16268700" y="98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66569</xdr:rowOff>
    </xdr:from>
    <xdr:ext cx="534377" cy="259045"/>
    <xdr:sp macro="" textlink="">
      <xdr:nvSpPr>
        <xdr:cNvPr id="611" name="教育費該当値テキスト"/>
        <xdr:cNvSpPr txBox="1"/>
      </xdr:nvSpPr>
      <xdr:spPr>
        <a:xfrm>
          <a:off x="16370300" y="96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125095</xdr:rowOff>
    </xdr:from>
    <xdr:to>
      <xdr:col>81</xdr:col>
      <xdr:colOff>101600</xdr:colOff>
      <xdr:row>57</xdr:row>
      <xdr:rowOff>55245</xdr:rowOff>
    </xdr:to>
    <xdr:sp macro="" textlink="">
      <xdr:nvSpPr>
        <xdr:cNvPr id="612" name="楕円 611"/>
        <xdr:cNvSpPr/>
      </xdr:nvSpPr>
      <xdr:spPr>
        <a:xfrm>
          <a:off x="154305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71772</xdr:rowOff>
    </xdr:from>
    <xdr:ext cx="534377" cy="259045"/>
    <xdr:sp macro="" textlink="">
      <xdr:nvSpPr>
        <xdr:cNvPr id="613" name="テキスト ボックス 612"/>
        <xdr:cNvSpPr txBox="1"/>
      </xdr:nvSpPr>
      <xdr:spPr>
        <a:xfrm>
          <a:off x="15214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104184</xdr:rowOff>
    </xdr:from>
    <xdr:to>
      <xdr:col>76</xdr:col>
      <xdr:colOff>165100</xdr:colOff>
      <xdr:row>58</xdr:row>
      <xdr:rowOff>34334</xdr:rowOff>
    </xdr:to>
    <xdr:sp macro="" textlink="">
      <xdr:nvSpPr>
        <xdr:cNvPr id="614" name="楕円 613"/>
        <xdr:cNvSpPr/>
      </xdr:nvSpPr>
      <xdr:spPr>
        <a:xfrm>
          <a:off x="14541500" y="9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50861</xdr:rowOff>
    </xdr:from>
    <xdr:ext cx="534377" cy="259045"/>
    <xdr:sp macro="" textlink="">
      <xdr:nvSpPr>
        <xdr:cNvPr id="615" name="テキスト ボックス 614"/>
        <xdr:cNvSpPr txBox="1"/>
      </xdr:nvSpPr>
      <xdr:spPr>
        <a:xfrm>
          <a:off x="14325111" y="96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124442</xdr:rowOff>
    </xdr:from>
    <xdr:to>
      <xdr:col>72</xdr:col>
      <xdr:colOff>38100</xdr:colOff>
      <xdr:row>58</xdr:row>
      <xdr:rowOff>54592</xdr:rowOff>
    </xdr:to>
    <xdr:sp macro="" textlink="">
      <xdr:nvSpPr>
        <xdr:cNvPr id="616" name="楕円 615"/>
        <xdr:cNvSpPr/>
      </xdr:nvSpPr>
      <xdr:spPr>
        <a:xfrm>
          <a:off x="13652500" y="98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71119</xdr:rowOff>
    </xdr:from>
    <xdr:ext cx="534377" cy="259045"/>
    <xdr:sp macro="" textlink="">
      <xdr:nvSpPr>
        <xdr:cNvPr id="617" name="テキスト ボックス 616"/>
        <xdr:cNvSpPr txBox="1"/>
      </xdr:nvSpPr>
      <xdr:spPr>
        <a:xfrm>
          <a:off x="13436111" y="96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133259</xdr:rowOff>
    </xdr:from>
    <xdr:to>
      <xdr:col>67</xdr:col>
      <xdr:colOff>101600</xdr:colOff>
      <xdr:row>58</xdr:row>
      <xdr:rowOff>63409</xdr:rowOff>
    </xdr:to>
    <xdr:sp macro="" textlink="">
      <xdr:nvSpPr>
        <xdr:cNvPr id="618" name="楕円 617"/>
        <xdr:cNvSpPr/>
      </xdr:nvSpPr>
      <xdr:spPr>
        <a:xfrm>
          <a:off x="12763500" y="99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79936</xdr:rowOff>
    </xdr:from>
    <xdr:ext cx="534377" cy="259045"/>
    <xdr:sp macro="" textlink="">
      <xdr:nvSpPr>
        <xdr:cNvPr id="619" name="テキスト ボックス 618"/>
        <xdr:cNvSpPr txBox="1"/>
      </xdr:nvSpPr>
      <xdr:spPr>
        <a:xfrm>
          <a:off x="12547111" y="968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66739</xdr:rowOff>
    </xdr:from>
    <xdr:to>
      <xdr:col>85</xdr:col>
      <xdr:colOff>127000</xdr:colOff>
      <xdr:row>97</xdr:row>
      <xdr:rowOff>69228</xdr:rowOff>
    </xdr:to>
    <xdr:cxnSp macro="">
      <xdr:nvCxnSpPr>
        <xdr:cNvPr id="705" name="直線コネクタ 704"/>
        <xdr:cNvCxnSpPr/>
      </xdr:nvCxnSpPr>
      <xdr:spPr>
        <a:xfrm>
          <a:off x="15481300" y="16697389"/>
          <a:ext cx="8382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66739</xdr:rowOff>
    </xdr:from>
    <xdr:to>
      <xdr:col>81</xdr:col>
      <xdr:colOff>50800</xdr:colOff>
      <xdr:row>97</xdr:row>
      <xdr:rowOff>78842</xdr:rowOff>
    </xdr:to>
    <xdr:cxnSp macro="">
      <xdr:nvCxnSpPr>
        <xdr:cNvPr id="708" name="直線コネクタ 707"/>
        <xdr:cNvCxnSpPr/>
      </xdr:nvCxnSpPr>
      <xdr:spPr>
        <a:xfrm flipV="1">
          <a:off x="14592300" y="16697389"/>
          <a:ext cx="889000" cy="1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78842</xdr:rowOff>
    </xdr:from>
    <xdr:to>
      <xdr:col>76</xdr:col>
      <xdr:colOff>114300</xdr:colOff>
      <xdr:row>97</xdr:row>
      <xdr:rowOff>95377</xdr:rowOff>
    </xdr:to>
    <xdr:cxnSp macro="">
      <xdr:nvCxnSpPr>
        <xdr:cNvPr id="711" name="直線コネクタ 710"/>
        <xdr:cNvCxnSpPr/>
      </xdr:nvCxnSpPr>
      <xdr:spPr>
        <a:xfrm flipV="1">
          <a:off x="13703300" y="16709492"/>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95377</xdr:rowOff>
    </xdr:from>
    <xdr:to>
      <xdr:col>71</xdr:col>
      <xdr:colOff>177800</xdr:colOff>
      <xdr:row>97</xdr:row>
      <xdr:rowOff>100952</xdr:rowOff>
    </xdr:to>
    <xdr:cxnSp macro="">
      <xdr:nvCxnSpPr>
        <xdr:cNvPr id="714" name="直線コネクタ 713"/>
        <xdr:cNvCxnSpPr/>
      </xdr:nvCxnSpPr>
      <xdr:spPr>
        <a:xfrm flipV="1">
          <a:off x="12814300" y="16726027"/>
          <a:ext cx="889000" cy="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18428</xdr:rowOff>
    </xdr:from>
    <xdr:to>
      <xdr:col>85</xdr:col>
      <xdr:colOff>177800</xdr:colOff>
      <xdr:row>97</xdr:row>
      <xdr:rowOff>120028</xdr:rowOff>
    </xdr:to>
    <xdr:sp macro="" textlink="">
      <xdr:nvSpPr>
        <xdr:cNvPr id="724" name="楕円 723"/>
        <xdr:cNvSpPr/>
      </xdr:nvSpPr>
      <xdr:spPr>
        <a:xfrm>
          <a:off x="16268700" y="1664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168305</xdr:rowOff>
    </xdr:from>
    <xdr:ext cx="534377" cy="259045"/>
    <xdr:sp macro="" textlink="">
      <xdr:nvSpPr>
        <xdr:cNvPr id="725" name="公債費該当値テキスト"/>
        <xdr:cNvSpPr txBox="1"/>
      </xdr:nvSpPr>
      <xdr:spPr>
        <a:xfrm>
          <a:off x="16370300" y="1662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15939</xdr:rowOff>
    </xdr:from>
    <xdr:to>
      <xdr:col>81</xdr:col>
      <xdr:colOff>101600</xdr:colOff>
      <xdr:row>97</xdr:row>
      <xdr:rowOff>117539</xdr:rowOff>
    </xdr:to>
    <xdr:sp macro="" textlink="">
      <xdr:nvSpPr>
        <xdr:cNvPr id="726" name="楕円 725"/>
        <xdr:cNvSpPr/>
      </xdr:nvSpPr>
      <xdr:spPr>
        <a:xfrm>
          <a:off x="15430500" y="1664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108666</xdr:rowOff>
    </xdr:from>
    <xdr:ext cx="534377" cy="259045"/>
    <xdr:sp macro="" textlink="">
      <xdr:nvSpPr>
        <xdr:cNvPr id="727" name="テキスト ボックス 726"/>
        <xdr:cNvSpPr txBox="1"/>
      </xdr:nvSpPr>
      <xdr:spPr>
        <a:xfrm>
          <a:off x="15214111" y="167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28042</xdr:rowOff>
    </xdr:from>
    <xdr:to>
      <xdr:col>76</xdr:col>
      <xdr:colOff>165100</xdr:colOff>
      <xdr:row>97</xdr:row>
      <xdr:rowOff>129642</xdr:rowOff>
    </xdr:to>
    <xdr:sp macro="" textlink="">
      <xdr:nvSpPr>
        <xdr:cNvPr id="728" name="楕円 727"/>
        <xdr:cNvSpPr/>
      </xdr:nvSpPr>
      <xdr:spPr>
        <a:xfrm>
          <a:off x="14541500" y="166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120769</xdr:rowOff>
    </xdr:from>
    <xdr:ext cx="534377" cy="259045"/>
    <xdr:sp macro="" textlink="">
      <xdr:nvSpPr>
        <xdr:cNvPr id="729" name="テキスト ボックス 728"/>
        <xdr:cNvSpPr txBox="1"/>
      </xdr:nvSpPr>
      <xdr:spPr>
        <a:xfrm>
          <a:off x="14325111" y="1675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44577</xdr:rowOff>
    </xdr:from>
    <xdr:to>
      <xdr:col>72</xdr:col>
      <xdr:colOff>38100</xdr:colOff>
      <xdr:row>97</xdr:row>
      <xdr:rowOff>146177</xdr:rowOff>
    </xdr:to>
    <xdr:sp macro="" textlink="">
      <xdr:nvSpPr>
        <xdr:cNvPr id="730" name="楕円 729"/>
        <xdr:cNvSpPr/>
      </xdr:nvSpPr>
      <xdr:spPr>
        <a:xfrm>
          <a:off x="13652500" y="166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137304</xdr:rowOff>
    </xdr:from>
    <xdr:ext cx="534377" cy="259045"/>
    <xdr:sp macro="" textlink="">
      <xdr:nvSpPr>
        <xdr:cNvPr id="731" name="テキスト ボックス 730"/>
        <xdr:cNvSpPr txBox="1"/>
      </xdr:nvSpPr>
      <xdr:spPr>
        <a:xfrm>
          <a:off x="13436111" y="167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50152</xdr:rowOff>
    </xdr:from>
    <xdr:to>
      <xdr:col>67</xdr:col>
      <xdr:colOff>101600</xdr:colOff>
      <xdr:row>97</xdr:row>
      <xdr:rowOff>151752</xdr:rowOff>
    </xdr:to>
    <xdr:sp macro="" textlink="">
      <xdr:nvSpPr>
        <xdr:cNvPr id="732" name="楕円 731"/>
        <xdr:cNvSpPr/>
      </xdr:nvSpPr>
      <xdr:spPr>
        <a:xfrm>
          <a:off x="12763500" y="166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142879</xdr:rowOff>
    </xdr:from>
    <xdr:ext cx="534377" cy="259045"/>
    <xdr:sp macro="" textlink="">
      <xdr:nvSpPr>
        <xdr:cNvPr id="733" name="テキスト ボックス 732"/>
        <xdr:cNvSpPr txBox="1"/>
      </xdr:nvSpPr>
      <xdr:spPr>
        <a:xfrm>
          <a:off x="12547111" y="167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115469</xdr:rowOff>
    </xdr:from>
    <xdr:to>
      <xdr:col>111</xdr:col>
      <xdr:colOff>177800</xdr:colOff>
      <xdr:row>38</xdr:row>
      <xdr:rowOff>139700</xdr:rowOff>
    </xdr:to>
    <xdr:cxnSp macro="">
      <xdr:nvCxnSpPr>
        <xdr:cNvPr id="763" name="直線コネクタ 762"/>
        <xdr:cNvCxnSpPr/>
      </xdr:nvCxnSpPr>
      <xdr:spPr>
        <a:xfrm>
          <a:off x="20434300" y="6287669"/>
          <a:ext cx="889000" cy="36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115469</xdr:rowOff>
    </xdr:from>
    <xdr:to>
      <xdr:col>107</xdr:col>
      <xdr:colOff>50800</xdr:colOff>
      <xdr:row>38</xdr:row>
      <xdr:rowOff>139700</xdr:rowOff>
    </xdr:to>
    <xdr:cxnSp macro="">
      <xdr:nvCxnSpPr>
        <xdr:cNvPr id="766" name="直線コネクタ 765"/>
        <xdr:cNvCxnSpPr/>
      </xdr:nvCxnSpPr>
      <xdr:spPr>
        <a:xfrm flipV="1">
          <a:off x="19545300" y="6287669"/>
          <a:ext cx="889000" cy="36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157852</xdr:rowOff>
    </xdr:from>
    <xdr:ext cx="313932" cy="259045"/>
    <xdr:sp macro="" textlink="">
      <xdr:nvSpPr>
        <xdr:cNvPr id="768" name="テキスト ボックス 767"/>
        <xdr:cNvSpPr txBox="1"/>
      </xdr:nvSpPr>
      <xdr:spPr>
        <a:xfrm>
          <a:off x="20277333" y="66729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64669</xdr:rowOff>
    </xdr:from>
    <xdr:to>
      <xdr:col>107</xdr:col>
      <xdr:colOff>101600</xdr:colOff>
      <xdr:row>36</xdr:row>
      <xdr:rowOff>166269</xdr:rowOff>
    </xdr:to>
    <xdr:sp macro="" textlink="">
      <xdr:nvSpPr>
        <xdr:cNvPr id="783" name="楕円 782"/>
        <xdr:cNvSpPr/>
      </xdr:nvSpPr>
      <xdr:spPr>
        <a:xfrm>
          <a:off x="20383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11346</xdr:rowOff>
    </xdr:from>
    <xdr:ext cx="378565" cy="259045"/>
    <xdr:sp macro="" textlink="">
      <xdr:nvSpPr>
        <xdr:cNvPr id="784" name="テキスト ボックス 783"/>
        <xdr:cNvSpPr txBox="1"/>
      </xdr:nvSpPr>
      <xdr:spPr>
        <a:xfrm>
          <a:off x="20245017" y="6012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類似団体内においても人口密度が高いことが功を奏し、全体的に平均を下回る「効率の良い」支出となっている。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その中でも、「教育費」は小中学校の大規模改造が集中</a:t>
          </a:r>
          <a:r>
            <a:rPr kumimoji="1" lang="ja-JP" altLang="en-US" sz="1100" b="0" i="0" u="none" strike="noStrike" kern="0" cap="none" spc="0" normalizeH="0" baseline="0" noProof="0">
              <a:ln>
                <a:noFill/>
              </a:ln>
              <a:solidFill>
                <a:prstClr val="black"/>
              </a:solidFill>
              <a:effectLst/>
              <a:uLnTx/>
              <a:uFillTx/>
              <a:latin typeface="+mn-lt"/>
              <a:ea typeface="+mn-ea"/>
              <a:cs typeface="+mn-cs"/>
            </a:rPr>
            <a:t>している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影響で、平均を上回る状況が</a:t>
          </a:r>
          <a:r>
            <a:rPr kumimoji="1" lang="ja-JP" altLang="en-US" sz="1100" b="0" i="0" u="none" strike="noStrike" kern="0" cap="none" spc="0" normalizeH="0" baseline="0" noProof="0">
              <a:ln>
                <a:noFill/>
              </a:ln>
              <a:solidFill>
                <a:prstClr val="black"/>
              </a:solidFill>
              <a:effectLst/>
              <a:uLnTx/>
              <a:uFillTx/>
              <a:latin typeface="+mn-lt"/>
              <a:ea typeface="+mn-ea"/>
              <a:cs typeface="+mn-cs"/>
            </a:rPr>
            <a:t>令和９年度まで</a:t>
          </a:r>
          <a:r>
            <a:rPr kumimoji="1" lang="ja-JP" altLang="ja-JP" sz="1100" b="0" i="0" u="none" strike="noStrike" kern="0" cap="none" spc="0" normalizeH="0" baseline="0" noProof="0">
              <a:ln>
                <a:noFill/>
              </a:ln>
              <a:solidFill>
                <a:prstClr val="black"/>
              </a:solidFill>
              <a:effectLst/>
              <a:uLnTx/>
              <a:uFillTx/>
              <a:latin typeface="+mn-lt"/>
              <a:ea typeface="+mn-ea"/>
              <a:cs typeface="+mn-cs"/>
            </a:rPr>
            <a:t>続く見込みである。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「労働費」のみ類似団体平均の約</a:t>
          </a:r>
          <a:r>
            <a:rPr kumimoji="1" lang="en-US" altLang="ja-JP" sz="1100" b="0" i="0" u="none" strike="noStrike" kern="0" cap="none" spc="0" normalizeH="0" baseline="0" noProof="0">
              <a:ln>
                <a:noFill/>
              </a:ln>
              <a:solidFill>
                <a:prstClr val="black"/>
              </a:solidFill>
              <a:effectLst/>
              <a:uLnTx/>
              <a:uFillTx/>
              <a:latin typeface="+mn-lt"/>
              <a:ea typeface="+mn-ea"/>
              <a:cs typeface="+mn-cs"/>
            </a:rPr>
            <a:t>5</a:t>
          </a:r>
          <a:r>
            <a:rPr kumimoji="1" lang="ja-JP" altLang="ja-JP" sz="1100" b="0" i="0" u="none" strike="noStrike" kern="0" cap="none" spc="0" normalizeH="0" baseline="0" noProof="0">
              <a:ln>
                <a:noFill/>
              </a:ln>
              <a:solidFill>
                <a:prstClr val="black"/>
              </a:solidFill>
              <a:effectLst/>
              <a:uLnTx/>
              <a:uFillTx/>
              <a:latin typeface="+mn-lt"/>
              <a:ea typeface="+mn-ea"/>
              <a:cs typeface="+mn-cs"/>
            </a:rPr>
            <a:t>倍と突出しているが、これは「労働費」の大半を占める「労働者住宅資金融資対策事業（借入時の信用保証料補助）」が原因となっている。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また</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「諸支出金」は庁舎に隣接する民有地を普通財産として</a:t>
          </a:r>
          <a:r>
            <a:rPr kumimoji="1" lang="ja-JP" altLang="en-US" sz="1100" b="0" i="0" u="none" strike="noStrike" kern="0" cap="none" spc="0" normalizeH="0" baseline="0" noProof="0">
              <a:ln>
                <a:noFill/>
              </a:ln>
              <a:solidFill>
                <a:prstClr val="black"/>
              </a:solidFill>
              <a:effectLst/>
              <a:uLnTx/>
              <a:uFillTx/>
              <a:latin typeface="+mn-lt"/>
              <a:ea typeface="+mn-ea"/>
              <a:cs typeface="+mn-cs"/>
            </a:rPr>
            <a:t>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年度に</a:t>
          </a:r>
          <a:r>
            <a:rPr kumimoji="1" lang="ja-JP" altLang="ja-JP" sz="1100" b="0" i="0" u="none" strike="noStrike" kern="0" cap="none" spc="0" normalizeH="0" baseline="0" noProof="0">
              <a:ln>
                <a:noFill/>
              </a:ln>
              <a:solidFill>
                <a:prstClr val="black"/>
              </a:solidFill>
              <a:effectLst/>
              <a:uLnTx/>
              <a:uFillTx/>
              <a:latin typeface="+mn-lt"/>
              <a:ea typeface="+mn-ea"/>
              <a:cs typeface="+mn-cs"/>
            </a:rPr>
            <a:t>購入したため大幅に増加してい</a:t>
          </a:r>
          <a:r>
            <a:rPr kumimoji="1" lang="ja-JP" altLang="en-US" sz="1100" b="0" i="0" u="none" strike="noStrike" kern="0" cap="none" spc="0" normalizeH="0" baseline="0" noProof="0">
              <a:ln>
                <a:noFill/>
              </a:ln>
              <a:solidFill>
                <a:prstClr val="black"/>
              </a:solidFill>
              <a:effectLst/>
              <a:uLnTx/>
              <a:uFillTx/>
              <a:latin typeface="+mn-lt"/>
              <a:ea typeface="+mn-ea"/>
              <a:cs typeface="+mn-cs"/>
            </a:rPr>
            <a:t>たが、平成</a:t>
          </a: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年度以降には従来通りに戻っている</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a:t>
          </a:r>
          <a:r>
            <a:rPr kumimoji="1" lang="ja-JP" altLang="en-US" sz="9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900" b="0" i="0" u="none" strike="noStrike" kern="0" cap="none" spc="0" normalizeH="0" baseline="0" noProof="0">
              <a:ln>
                <a:noFill/>
              </a:ln>
              <a:solidFill>
                <a:prstClr val="black"/>
              </a:solidFill>
              <a:effectLst/>
              <a:uLnTx/>
              <a:uFillTx/>
              <a:latin typeface="+mn-lt"/>
              <a:ea typeface="+mn-ea"/>
              <a:cs typeface="+mn-cs"/>
            </a:rPr>
            <a:t>年度末財政調整基金残高は、財源調整のため</a:t>
          </a:r>
          <a:r>
            <a:rPr kumimoji="1" lang="en-US" altLang="ja-JP" sz="900" b="0" i="0" u="none" strike="noStrike" kern="0" cap="none" spc="0" normalizeH="0" baseline="0" noProof="0">
              <a:ln>
                <a:noFill/>
              </a:ln>
              <a:solidFill>
                <a:prstClr val="black"/>
              </a:solidFill>
              <a:effectLst/>
              <a:uLnTx/>
              <a:uFillTx/>
              <a:latin typeface="+mn-lt"/>
              <a:ea typeface="+mn-ea"/>
              <a:cs typeface="+mn-cs"/>
            </a:rPr>
            <a:t>5.0</a:t>
          </a:r>
          <a:r>
            <a:rPr kumimoji="1" lang="ja-JP" altLang="ja-JP" sz="900" b="0" i="0" u="none" strike="noStrike" kern="0" cap="none" spc="0" normalizeH="0" baseline="0" noProof="0">
              <a:ln>
                <a:noFill/>
              </a:ln>
              <a:solidFill>
                <a:prstClr val="black"/>
              </a:solidFill>
              <a:effectLst/>
              <a:uLnTx/>
              <a:uFillTx/>
              <a:latin typeface="+mn-lt"/>
              <a:ea typeface="+mn-ea"/>
              <a:cs typeface="+mn-cs"/>
            </a:rPr>
            <a:t>億円を取り崩</a:t>
          </a:r>
          <a:r>
            <a:rPr kumimoji="1" lang="ja-JP" altLang="en-US" sz="900" b="0" i="0" u="none" strike="noStrike" kern="0" cap="none" spc="0" normalizeH="0" baseline="0" noProof="0">
              <a:ln>
                <a:noFill/>
              </a:ln>
              <a:solidFill>
                <a:prstClr val="black"/>
              </a:solidFill>
              <a:effectLst/>
              <a:uLnTx/>
              <a:uFillTx/>
              <a:latin typeface="+mn-lt"/>
              <a:ea typeface="+mn-ea"/>
              <a:cs typeface="+mn-cs"/>
            </a:rPr>
            <a:t>したものの、前年度の剰余金</a:t>
          </a:r>
          <a:r>
            <a:rPr kumimoji="1" lang="en-US" altLang="ja-JP" sz="900" b="0" i="0" u="none" strike="noStrike" kern="0" cap="none" spc="0" normalizeH="0" baseline="0" noProof="0">
              <a:ln>
                <a:noFill/>
              </a:ln>
              <a:solidFill>
                <a:prstClr val="black"/>
              </a:solidFill>
              <a:effectLst/>
              <a:uLnTx/>
              <a:uFillTx/>
              <a:latin typeface="+mn-lt"/>
              <a:ea typeface="+mn-ea"/>
              <a:cs typeface="+mn-cs"/>
            </a:rPr>
            <a:t>5.0</a:t>
          </a:r>
          <a:r>
            <a:rPr kumimoji="1" lang="ja-JP" altLang="en-US" sz="900" b="0" i="0" u="none" strike="noStrike" kern="0" cap="none" spc="0" normalizeH="0" baseline="0" noProof="0">
              <a:ln>
                <a:noFill/>
              </a:ln>
              <a:solidFill>
                <a:prstClr val="black"/>
              </a:solidFill>
              <a:effectLst/>
              <a:uLnTx/>
              <a:uFillTx/>
              <a:latin typeface="+mn-lt"/>
              <a:ea typeface="+mn-ea"/>
              <a:cs typeface="+mn-cs"/>
            </a:rPr>
            <a:t>億円及び、運用利子</a:t>
          </a:r>
          <a:r>
            <a:rPr kumimoji="1" lang="en-US" altLang="ja-JP" sz="900" b="0" i="0" u="none" strike="noStrike" kern="0" cap="none" spc="0" normalizeH="0" baseline="0" noProof="0">
              <a:ln>
                <a:noFill/>
              </a:ln>
              <a:solidFill>
                <a:prstClr val="black"/>
              </a:solidFill>
              <a:effectLst/>
              <a:uLnTx/>
              <a:uFillTx/>
              <a:latin typeface="+mn-lt"/>
              <a:ea typeface="+mn-ea"/>
              <a:cs typeface="+mn-cs"/>
            </a:rPr>
            <a:t>0.02</a:t>
          </a:r>
          <a:r>
            <a:rPr kumimoji="1" lang="ja-JP" altLang="en-US" sz="900" b="0" i="0" u="none" strike="noStrike" kern="0" cap="none" spc="0" normalizeH="0" baseline="0" noProof="0">
              <a:ln>
                <a:noFill/>
              </a:ln>
              <a:solidFill>
                <a:prstClr val="black"/>
              </a:solidFill>
              <a:effectLst/>
              <a:uLnTx/>
              <a:uFillTx/>
              <a:latin typeface="+mn-lt"/>
              <a:ea typeface="+mn-ea"/>
              <a:cs typeface="+mn-cs"/>
            </a:rPr>
            <a:t>億円を基金に編入したことにより約</a:t>
          </a:r>
          <a:r>
            <a:rPr kumimoji="1" lang="en-US" altLang="ja-JP" sz="900" b="0" i="0" u="none" strike="noStrike" kern="0" cap="none" spc="0" normalizeH="0" baseline="0" noProof="0">
              <a:ln>
                <a:noFill/>
              </a:ln>
              <a:solidFill>
                <a:prstClr val="black"/>
              </a:solidFill>
              <a:effectLst/>
              <a:uLnTx/>
              <a:uFillTx/>
              <a:latin typeface="+mn-lt"/>
              <a:ea typeface="+mn-ea"/>
              <a:cs typeface="+mn-cs"/>
            </a:rPr>
            <a:t>28</a:t>
          </a:r>
          <a:r>
            <a:rPr kumimoji="1" lang="ja-JP" altLang="en-US" sz="900" b="0" i="0" u="none" strike="noStrike" kern="0" cap="none" spc="0" normalizeH="0" baseline="0" noProof="0">
              <a:ln>
                <a:noFill/>
              </a:ln>
              <a:solidFill>
                <a:prstClr val="black"/>
              </a:solidFill>
              <a:effectLst/>
              <a:uLnTx/>
              <a:uFillTx/>
              <a:latin typeface="+mn-lt"/>
              <a:ea typeface="+mn-ea"/>
              <a:cs typeface="+mn-cs"/>
            </a:rPr>
            <a:t>億円となり前年度と残高は大きく変わらず、</a:t>
          </a:r>
          <a:r>
            <a:rPr kumimoji="1" lang="ja-JP" altLang="ja-JP" sz="900" b="0" i="0" u="none" strike="noStrike" kern="0" cap="none" spc="0" normalizeH="0" baseline="0" noProof="0">
              <a:ln>
                <a:noFill/>
              </a:ln>
              <a:solidFill>
                <a:prstClr val="black"/>
              </a:solidFill>
              <a:effectLst/>
              <a:uLnTx/>
              <a:uFillTx/>
              <a:latin typeface="+mn-lt"/>
              <a:ea typeface="+mn-ea"/>
              <a:cs typeface="+mn-cs"/>
            </a:rPr>
            <a:t>標準財政規模比は</a:t>
          </a:r>
          <a:r>
            <a:rPr kumimoji="1" lang="ja-JP" altLang="en-US" sz="900" b="0" i="0" u="none" strike="noStrike" kern="0" cap="none" spc="0" normalizeH="0" baseline="0" noProof="0">
              <a:ln>
                <a:noFill/>
              </a:ln>
              <a:solidFill>
                <a:prstClr val="black"/>
              </a:solidFill>
              <a:effectLst/>
              <a:uLnTx/>
              <a:uFillTx/>
              <a:latin typeface="+mn-lt"/>
              <a:ea typeface="+mn-ea"/>
              <a:cs typeface="+mn-cs"/>
            </a:rPr>
            <a:t>前年度と同様に、</a:t>
          </a:r>
          <a:r>
            <a:rPr kumimoji="1" lang="ja-JP" altLang="ja-JP" sz="900" b="0" i="0" u="none" strike="noStrike" kern="0" cap="none" spc="0" normalizeH="0" baseline="0" noProof="0">
              <a:ln>
                <a:noFill/>
              </a:ln>
              <a:solidFill>
                <a:prstClr val="black"/>
              </a:solidFill>
              <a:effectLst/>
              <a:uLnTx/>
              <a:uFillTx/>
              <a:latin typeface="+mn-lt"/>
              <a:ea typeface="+mn-ea"/>
              <a:cs typeface="+mn-cs"/>
            </a:rPr>
            <a:t>約</a:t>
          </a:r>
          <a:r>
            <a:rPr kumimoji="1" lang="en-US" altLang="ja-JP" sz="900" b="0" i="0" u="none" strike="noStrike" kern="0" cap="none" spc="0" normalizeH="0" baseline="0" noProof="0">
              <a:ln>
                <a:noFill/>
              </a:ln>
              <a:solidFill>
                <a:prstClr val="black"/>
              </a:solidFill>
              <a:effectLst/>
              <a:uLnTx/>
              <a:uFillTx/>
              <a:latin typeface="+mn-lt"/>
              <a:ea typeface="+mn-ea"/>
              <a:cs typeface="+mn-cs"/>
            </a:rPr>
            <a:t>42</a:t>
          </a:r>
          <a:r>
            <a:rPr kumimoji="1" lang="ja-JP" altLang="ja-JP" sz="900" b="0" i="0" u="none" strike="noStrike" kern="0" cap="none" spc="0" normalizeH="0" baseline="0" noProof="0">
              <a:ln>
                <a:noFill/>
              </a:ln>
              <a:solidFill>
                <a:prstClr val="black"/>
              </a:solidFill>
              <a:effectLst/>
              <a:uLnTx/>
              <a:uFillTx/>
              <a:latin typeface="+mn-lt"/>
              <a:ea typeface="+mn-ea"/>
              <a:cs typeface="+mn-cs"/>
            </a:rPr>
            <a:t>％となって</a:t>
          </a:r>
          <a:r>
            <a:rPr kumimoji="1" lang="ja-JP" altLang="en-US" sz="900" b="0" i="0" u="none" strike="noStrike" kern="0" cap="none" spc="0" normalizeH="0" baseline="0" noProof="0">
              <a:ln>
                <a:noFill/>
              </a:ln>
              <a:solidFill>
                <a:prstClr val="black"/>
              </a:solidFill>
              <a:effectLst/>
              <a:uLnTx/>
              <a:uFillTx/>
              <a:latin typeface="+mn-lt"/>
              <a:ea typeface="+mn-ea"/>
              <a:cs typeface="+mn-cs"/>
            </a:rPr>
            <a:t>いる。</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年度には、</a:t>
          </a:r>
          <a:r>
            <a:rPr kumimoji="1" lang="ja-JP" altLang="ja-JP" sz="900" b="0" i="0" u="none" strike="noStrike" kern="0" cap="none" spc="0" normalizeH="0" baseline="0" noProof="0">
              <a:ln>
                <a:noFill/>
              </a:ln>
              <a:solidFill>
                <a:prstClr val="black"/>
              </a:solidFill>
              <a:effectLst/>
              <a:uLnTx/>
              <a:uFillTx/>
              <a:latin typeface="+mn-lt"/>
              <a:ea typeface="+mn-ea"/>
              <a:cs typeface="+mn-cs"/>
            </a:rPr>
            <a:t>学校関係を主とする公共施設等の老朽化対策が今後</a:t>
          </a:r>
          <a:r>
            <a:rPr kumimoji="1" lang="en-US" altLang="ja-JP" sz="900" b="0" i="0" u="none" strike="noStrike" kern="0" cap="none" spc="0" normalizeH="0" baseline="0" noProof="0">
              <a:ln>
                <a:noFill/>
              </a:ln>
              <a:solidFill>
                <a:prstClr val="black"/>
              </a:solidFill>
              <a:effectLst/>
              <a:uLnTx/>
              <a:uFillTx/>
              <a:latin typeface="+mn-lt"/>
              <a:ea typeface="+mn-ea"/>
              <a:cs typeface="+mn-cs"/>
            </a:rPr>
            <a:t>9</a:t>
          </a:r>
          <a:r>
            <a:rPr kumimoji="1" lang="ja-JP" altLang="ja-JP" sz="900" b="0" i="0" u="none" strike="noStrike" kern="0" cap="none" spc="0" normalizeH="0" baseline="0" noProof="0">
              <a:ln>
                <a:noFill/>
              </a:ln>
              <a:solidFill>
                <a:prstClr val="black"/>
              </a:solidFill>
              <a:effectLst/>
              <a:uLnTx/>
              <a:uFillTx/>
              <a:latin typeface="+mn-lt"/>
              <a:ea typeface="+mn-ea"/>
              <a:cs typeface="+mn-cs"/>
            </a:rPr>
            <a:t>年間に集中してい</a:t>
          </a:r>
          <a:r>
            <a:rPr kumimoji="1" lang="ja-JP" altLang="en-US" sz="900" b="0" i="0" u="none" strike="noStrike" kern="0" cap="none" spc="0" normalizeH="0" baseline="0" noProof="0">
              <a:ln>
                <a:noFill/>
              </a:ln>
              <a:solidFill>
                <a:prstClr val="black"/>
              </a:solidFill>
              <a:effectLst/>
              <a:uLnTx/>
              <a:uFillTx/>
              <a:latin typeface="+mn-lt"/>
              <a:ea typeface="+mn-ea"/>
              <a:cs typeface="+mn-cs"/>
            </a:rPr>
            <a:t>た</a:t>
          </a:r>
          <a:r>
            <a:rPr kumimoji="1" lang="ja-JP" altLang="ja-JP" sz="900" b="0" i="0" u="none" strike="noStrike" kern="0" cap="none" spc="0" normalizeH="0" baseline="0" noProof="0">
              <a:ln>
                <a:noFill/>
              </a:ln>
              <a:solidFill>
                <a:prstClr val="black"/>
              </a:solidFill>
              <a:effectLst/>
              <a:uLnTx/>
              <a:uFillTx/>
              <a:latin typeface="+mn-lt"/>
              <a:ea typeface="+mn-ea"/>
              <a:cs typeface="+mn-cs"/>
            </a:rPr>
            <a:t>ため、その間に必要な財源を試算し、その分を特定目的基金である公共施設整備基金に振り替え</a:t>
          </a:r>
          <a:r>
            <a:rPr kumimoji="1" lang="ja-JP" altLang="en-US" sz="900" b="0" i="0" u="none" strike="noStrike" kern="0" cap="none" spc="0" normalizeH="0" baseline="0" noProof="0">
              <a:ln>
                <a:noFill/>
              </a:ln>
              <a:solidFill>
                <a:prstClr val="black"/>
              </a:solidFill>
              <a:effectLst/>
              <a:uLnTx/>
              <a:uFillTx/>
              <a:latin typeface="+mn-lt"/>
              <a:ea typeface="+mn-ea"/>
              <a:cs typeface="+mn-cs"/>
            </a:rPr>
            <a:t>ており、今後大きく財政調整基金残高が大きく変動することはないと思われる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　</a:t>
          </a:r>
          <a:r>
            <a:rPr kumimoji="1" lang="ja-JP" altLang="ja-JP" sz="900" b="0" i="0" u="none" strike="noStrike" kern="0" cap="none" spc="0" normalizeH="0" baseline="0" noProof="0">
              <a:ln>
                <a:noFill/>
              </a:ln>
              <a:solidFill>
                <a:prstClr val="black"/>
              </a:solidFill>
              <a:effectLst/>
              <a:uLnTx/>
              <a:uFillTx/>
              <a:latin typeface="+mn-lt"/>
              <a:ea typeface="+mn-ea"/>
              <a:cs typeface="+mn-cs"/>
            </a:rPr>
            <a:t>実質単年度収支</a:t>
          </a:r>
          <a:r>
            <a:rPr kumimoji="1" lang="ja-JP" altLang="en-US" sz="900" b="0" i="0" u="none" strike="noStrike" kern="0" cap="none" spc="0" normalizeH="0" baseline="0" noProof="0">
              <a:ln>
                <a:noFill/>
              </a:ln>
              <a:solidFill>
                <a:prstClr val="black"/>
              </a:solidFill>
              <a:effectLst/>
              <a:uLnTx/>
              <a:uFillTx/>
              <a:latin typeface="+mn-lt"/>
              <a:ea typeface="+mn-ea"/>
              <a:cs typeface="+mn-cs"/>
            </a:rPr>
            <a:t>において</a:t>
          </a:r>
          <a:r>
            <a:rPr kumimoji="1" lang="ja-JP" altLang="ja-JP" sz="900" b="0" i="0" u="none" strike="noStrike" kern="0" cap="none" spc="0" normalizeH="0" baseline="0" noProof="0">
              <a:ln>
                <a:noFill/>
              </a:ln>
              <a:solidFill>
                <a:prstClr val="black"/>
              </a:solidFill>
              <a:effectLst/>
              <a:uLnTx/>
              <a:uFillTx/>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mn-lt"/>
              <a:ea typeface="+mn-ea"/>
              <a:cs typeface="+mn-cs"/>
            </a:rPr>
            <a:t>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年度は、基金の移し替えに伴う財政調整</a:t>
          </a:r>
          <a:r>
            <a:rPr kumimoji="1" lang="ja-JP" altLang="ja-JP" sz="900" b="0" i="0" u="none" strike="noStrike" kern="0" cap="none" spc="0" normalizeH="0" baseline="0" noProof="0">
              <a:ln>
                <a:noFill/>
              </a:ln>
              <a:solidFill>
                <a:prstClr val="black"/>
              </a:solidFill>
              <a:effectLst/>
              <a:uLnTx/>
              <a:uFillTx/>
              <a:latin typeface="+mn-lt"/>
              <a:ea typeface="+mn-ea"/>
              <a:cs typeface="+mn-cs"/>
            </a:rPr>
            <a:t>基金の</a:t>
          </a:r>
          <a:r>
            <a:rPr kumimoji="1" lang="ja-JP" altLang="en-US" sz="900" b="0" i="0" u="none" strike="noStrike" kern="0" cap="none" spc="0" normalizeH="0" baseline="0" noProof="0">
              <a:ln>
                <a:noFill/>
              </a:ln>
              <a:solidFill>
                <a:prstClr val="black"/>
              </a:solidFill>
              <a:effectLst/>
              <a:uLnTx/>
              <a:uFillTx/>
              <a:latin typeface="+mn-lt"/>
              <a:ea typeface="+mn-ea"/>
              <a:cs typeface="+mn-cs"/>
            </a:rPr>
            <a:t>大幅な</a:t>
          </a:r>
          <a:r>
            <a:rPr kumimoji="1" lang="ja-JP" altLang="ja-JP" sz="900" b="0" i="0" u="none" strike="noStrike" kern="0" cap="none" spc="0" normalizeH="0" baseline="0" noProof="0">
              <a:ln>
                <a:noFill/>
              </a:ln>
              <a:solidFill>
                <a:prstClr val="black"/>
              </a:solidFill>
              <a:effectLst/>
              <a:uLnTx/>
              <a:uFillTx/>
              <a:latin typeface="+mn-lt"/>
              <a:ea typeface="+mn-ea"/>
              <a:cs typeface="+mn-cs"/>
            </a:rPr>
            <a:t>取り崩し</a:t>
          </a:r>
          <a:r>
            <a:rPr kumimoji="1" lang="ja-JP" altLang="en-US" sz="900" b="0" i="0" u="none" strike="noStrike" kern="0" cap="none" spc="0" normalizeH="0" baseline="0" noProof="0">
              <a:ln>
                <a:noFill/>
              </a:ln>
              <a:solidFill>
                <a:prstClr val="black"/>
              </a:solidFill>
              <a:effectLst/>
              <a:uLnTx/>
              <a:uFillTx/>
              <a:latin typeface="+mn-lt"/>
              <a:ea typeface="+mn-ea"/>
              <a:cs typeface="+mn-cs"/>
            </a:rPr>
            <a:t>を</a:t>
          </a:r>
          <a:r>
            <a:rPr kumimoji="1" lang="ja-JP" altLang="ja-JP" sz="900" b="0" i="0" u="none" strike="noStrike" kern="0" cap="none" spc="0" normalizeH="0" baseline="0" noProof="0">
              <a:ln>
                <a:noFill/>
              </a:ln>
              <a:solidFill>
                <a:prstClr val="black"/>
              </a:solidFill>
              <a:effectLst/>
              <a:uLnTx/>
              <a:uFillTx/>
              <a:latin typeface="+mn-lt"/>
              <a:ea typeface="+mn-ea"/>
              <a:cs typeface="+mn-cs"/>
            </a:rPr>
            <a:t>行っていることから</a:t>
          </a:r>
          <a:r>
            <a:rPr kumimoji="1" lang="ja-JP" altLang="en-US" sz="900" b="0" i="0" u="none" strike="noStrike" kern="0" cap="none" spc="0" normalizeH="0" baseline="0" noProof="0">
              <a:ln>
                <a:noFill/>
              </a:ln>
              <a:solidFill>
                <a:prstClr val="black"/>
              </a:solidFill>
              <a:effectLst/>
              <a:uLnTx/>
              <a:uFillTx/>
              <a:latin typeface="+mn-lt"/>
              <a:ea typeface="+mn-ea"/>
              <a:cs typeface="+mn-cs"/>
            </a:rPr>
            <a:t>大きく</a:t>
          </a:r>
          <a:r>
            <a:rPr kumimoji="1" lang="ja-JP" altLang="ja-JP" sz="900" b="0" i="0" u="none" strike="noStrike" kern="0" cap="none" spc="0" normalizeH="0" baseline="0" noProof="0">
              <a:ln>
                <a:noFill/>
              </a:ln>
              <a:solidFill>
                <a:prstClr val="black"/>
              </a:solidFill>
              <a:effectLst/>
              <a:uLnTx/>
              <a:uFillTx/>
              <a:latin typeface="+mn-lt"/>
              <a:ea typeface="+mn-ea"/>
              <a:cs typeface="+mn-cs"/>
            </a:rPr>
            <a:t>赤字となってい</a:t>
          </a:r>
          <a:r>
            <a:rPr kumimoji="1" lang="ja-JP" altLang="en-US" sz="900" b="0" i="0" u="none" strike="noStrike" kern="0" cap="none" spc="0" normalizeH="0" baseline="0" noProof="0">
              <a:ln>
                <a:noFill/>
              </a:ln>
              <a:solidFill>
                <a:prstClr val="black"/>
              </a:solidFill>
              <a:effectLst/>
              <a:uLnTx/>
              <a:uFillTx/>
              <a:latin typeface="+mn-lt"/>
              <a:ea typeface="+mn-ea"/>
              <a:cs typeface="+mn-cs"/>
            </a:rPr>
            <a:t>たが、令和元年度は、単年度収支の増加、財政調整基金取崩し額の減少により赤字であるものの、改善している。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一般会計のほか国民健康保険事業や水道事業などの公営事業会計を含む全ての会計の赤字や黒字を合算し、その団体における資金の不足の程度を把握するもので、町税等の財源の規模と比較し、指標化されたもの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年度においては、全ての会計において黒字で、連結実質収支は</a:t>
          </a: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ja-JP" sz="1100" b="0" i="0" u="none" strike="noStrike" kern="0" cap="none" spc="0" normalizeH="0" baseline="0" noProof="0">
              <a:ln>
                <a:noFill/>
              </a:ln>
              <a:solidFill>
                <a:prstClr val="black"/>
              </a:solidFill>
              <a:effectLst/>
              <a:uLnTx/>
              <a:uFillTx/>
              <a:latin typeface="+mn-lt"/>
              <a:ea typeface="+mn-ea"/>
              <a:cs typeface="+mn-cs"/>
            </a:rPr>
            <a:t>億円（</a:t>
          </a:r>
          <a:r>
            <a:rPr kumimoji="1" lang="en-US" altLang="ja-JP" sz="1100" b="0" i="0" u="none" strike="noStrike" kern="0" cap="none" spc="0" normalizeH="0" baseline="0" noProof="0">
              <a:ln>
                <a:noFill/>
              </a:ln>
              <a:solidFill>
                <a:prstClr val="black"/>
              </a:solidFill>
              <a:effectLst/>
              <a:uLnTx/>
              <a:uFillTx/>
              <a:latin typeface="+mn-lt"/>
              <a:ea typeface="+mn-ea"/>
              <a:cs typeface="+mn-cs"/>
            </a:rPr>
            <a:t>27.1</a:t>
          </a:r>
          <a:r>
            <a:rPr kumimoji="1" lang="ja-JP" altLang="ja-JP" sz="1100" b="0" i="0" u="none" strike="noStrike" kern="0" cap="none" spc="0" normalizeH="0" baseline="0" noProof="0">
              <a:ln>
                <a:noFill/>
              </a:ln>
              <a:solidFill>
                <a:prstClr val="black"/>
              </a:solidFill>
              <a:effectLst/>
              <a:uLnTx/>
              <a:uFillTx/>
              <a:latin typeface="+mn-lt"/>
              <a:ea typeface="+mn-ea"/>
              <a:cs typeface="+mn-cs"/>
            </a:rPr>
            <a:t>％）の黒字となり、連結実質赤字額は発生しておらず、基準を大幅に下回っている。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昭和</a:t>
          </a:r>
          <a:r>
            <a:rPr kumimoji="1" lang="en-US" altLang="ja-JP" sz="900" b="0" i="0" u="none" strike="noStrike" kern="0" cap="none" spc="0" normalizeH="0" baseline="0" noProof="0">
              <a:ln>
                <a:noFill/>
              </a:ln>
              <a:solidFill>
                <a:prstClr val="black"/>
              </a:solidFill>
              <a:effectLst/>
              <a:uLnTx/>
              <a:uFillTx/>
              <a:latin typeface="+mn-lt"/>
              <a:ea typeface="+mn-ea"/>
              <a:cs typeface="+mn-cs"/>
            </a:rPr>
            <a:t>50</a:t>
          </a:r>
          <a:r>
            <a:rPr kumimoji="1" lang="ja-JP" altLang="ja-JP" sz="900" b="0" i="0" u="none" strike="noStrike" kern="0" cap="none" spc="0" normalizeH="0" baseline="0" noProof="0">
              <a:ln>
                <a:noFill/>
              </a:ln>
              <a:solidFill>
                <a:prstClr val="black"/>
              </a:solidFill>
              <a:effectLst/>
              <a:uLnTx/>
              <a:uFillTx/>
              <a:latin typeface="+mn-lt"/>
              <a:ea typeface="+mn-ea"/>
              <a:cs typeface="+mn-cs"/>
            </a:rPr>
            <a:t>年代に発行した公共施設や教育施設等の整備のための地方債の借入もその償還が終了しつつあり、普通会計における元利償還金は、事業に係る分については減少傾向にあったが、近年の特に義務教育施設の大規模改造に係る財源として起債を活用したため、増加傾向に転じ</a:t>
          </a:r>
          <a:r>
            <a:rPr kumimoji="1" lang="ja-JP" altLang="en-US" sz="900" b="0" i="0" u="none" strike="noStrike" kern="0" cap="none" spc="0" normalizeH="0" baseline="0" noProof="0">
              <a:ln>
                <a:noFill/>
              </a:ln>
              <a:solidFill>
                <a:prstClr val="black"/>
              </a:solidFill>
              <a:effectLst/>
              <a:uLnTx/>
              <a:uFillTx/>
              <a:latin typeface="+mn-lt"/>
              <a:ea typeface="+mn-ea"/>
              <a:cs typeface="+mn-cs"/>
            </a:rPr>
            <a:t>ており、今後も増加が続く見込みである</a:t>
          </a:r>
          <a:r>
            <a:rPr kumimoji="1" lang="ja-JP" altLang="ja-JP" sz="900" b="0" i="0" u="none" strike="noStrike" kern="0" cap="none" spc="0" normalizeH="0" baseline="0" noProof="0">
              <a:ln>
                <a:noFill/>
              </a:ln>
              <a:solidFill>
                <a:prstClr val="black"/>
              </a:solidFill>
              <a:effectLst/>
              <a:uLnTx/>
              <a:uFillTx/>
              <a:latin typeface="+mn-lt"/>
              <a:ea typeface="+mn-ea"/>
              <a:cs typeface="+mn-cs"/>
            </a:rPr>
            <a:t>。</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また、普通交付税の補完的な臨時財政対策債分については年々増加傾向にある。ただ、この公債費については算入公債費の中に含まれることからその増加分については抑制されることになる。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公営企業債の元利償還金に対する繰入金においては、その大部分を占める下水道事業特別会計において、下水道整備の進捗も進み、今後の地方債の借入額についてはピーク時の５分の</a:t>
          </a:r>
          <a:r>
            <a:rPr kumimoji="1" lang="en-US" altLang="ja-JP" sz="900" b="0" i="0" u="none" strike="noStrike" kern="0" cap="none" spc="0" normalizeH="0" baseline="0" noProof="0">
              <a:ln>
                <a:noFill/>
              </a:ln>
              <a:solidFill>
                <a:prstClr val="black"/>
              </a:solidFill>
              <a:effectLst/>
              <a:uLnTx/>
              <a:uFillTx/>
              <a:latin typeface="+mn-lt"/>
              <a:ea typeface="+mn-ea"/>
              <a:cs typeface="+mn-cs"/>
            </a:rPr>
            <a:t>1</a:t>
          </a:r>
          <a:r>
            <a:rPr kumimoji="1" lang="ja-JP" altLang="ja-JP" sz="900" b="0" i="0" u="none" strike="noStrike" kern="0" cap="none" spc="0" normalizeH="0" baseline="0" noProof="0">
              <a:ln>
                <a:noFill/>
              </a:ln>
              <a:solidFill>
                <a:prstClr val="black"/>
              </a:solidFill>
              <a:effectLst/>
              <a:uLnTx/>
              <a:uFillTx/>
              <a:latin typeface="+mn-lt"/>
              <a:ea typeface="+mn-ea"/>
              <a:cs typeface="+mn-cs"/>
            </a:rPr>
            <a:t>以内になる見込であり、将来の実質公債費比率を引き下げる要因のひとつにあげられる。</a:t>
          </a:r>
          <a:r>
            <a:rPr kumimoji="1" lang="ja-JP" altLang="en-US" sz="900" b="0" i="0" u="none" strike="noStrike" kern="0" cap="none" spc="0" normalizeH="0" baseline="0" noProof="0">
              <a:ln>
                <a:noFill/>
              </a:ln>
              <a:solidFill>
                <a:prstClr val="black"/>
              </a:solidFill>
              <a:effectLst/>
              <a:uLnTx/>
              <a:uFillTx/>
              <a:latin typeface="+mn-lt"/>
              <a:ea typeface="+mn-ea"/>
              <a:cs typeface="+mn-cs"/>
            </a:rPr>
            <a:t>また、平成</a:t>
          </a:r>
          <a:r>
            <a:rPr kumimoji="1" lang="en-US" altLang="ja-JP" sz="900" b="0" i="0" u="none" strike="noStrike" kern="0" cap="none" spc="0" normalizeH="0" baseline="0" noProof="0">
              <a:ln>
                <a:noFill/>
              </a:ln>
              <a:solidFill>
                <a:prstClr val="black"/>
              </a:solidFill>
              <a:effectLst/>
              <a:uLnTx/>
              <a:uFillTx/>
              <a:latin typeface="+mn-lt"/>
              <a:ea typeface="+mn-ea"/>
              <a:cs typeface="+mn-cs"/>
            </a:rPr>
            <a:t>30</a:t>
          </a:r>
          <a:r>
            <a:rPr kumimoji="1" lang="ja-JP" altLang="en-US" sz="900" b="0" i="0" u="none" strike="noStrike" kern="0" cap="none" spc="0" normalizeH="0" baseline="0" noProof="0">
              <a:ln>
                <a:noFill/>
              </a:ln>
              <a:solidFill>
                <a:prstClr val="black"/>
              </a:solidFill>
              <a:effectLst/>
              <a:uLnTx/>
              <a:uFillTx/>
              <a:latin typeface="+mn-lt"/>
              <a:ea typeface="+mn-ea"/>
              <a:cs typeface="+mn-cs"/>
            </a:rPr>
            <a:t>年度には下水道事業会計が企業会計化したため、当該比率が減少している。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mn-lt"/>
              <a:ea typeface="+mn-ea"/>
              <a:cs typeface="+mn-cs"/>
            </a:rPr>
            <a:t>　今後は、公共施設やインフラの一斉更新時期が続くため、公共施設等総合管理計画に基づいた老朽化対策を実施し、その財源として起債も活用していくこととなり、数値の悪化が見込まれる。</a:t>
          </a:r>
          <a:endParaRPr kumimoji="0" lang="ja-JP" altLang="ja-JP"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現在、満期一括償還での借り入れを行っていないため、積み立てていない。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兵庫県播磨町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地方債の発行方針として「地方債の発行に際しては、普通交付税の基準財政需要額に算入されること」を条件にこれまで発行する地方債の取捨選択を行ってきたところであり、その結果として、これまでの将来負担比率においては、マイナス値が続いているものと分析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しかし、</a:t>
          </a:r>
          <a:r>
            <a:rPr kumimoji="1" lang="ja-JP" altLang="en-US" sz="1100" b="0" i="0" u="none" strike="noStrike" kern="0" cap="none" spc="0" normalizeH="0" baseline="0" noProof="0">
              <a:ln>
                <a:noFill/>
              </a:ln>
              <a:solidFill>
                <a:prstClr val="black"/>
              </a:solidFill>
              <a:effectLst/>
              <a:uLnTx/>
              <a:uFillTx/>
              <a:latin typeface="+mn-lt"/>
              <a:ea typeface="+mn-ea"/>
              <a:cs typeface="+mn-cs"/>
            </a:rPr>
            <a:t>令和元</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年度における将来負担額の「地方債残高」については前年度から</a:t>
          </a:r>
          <a:r>
            <a:rPr kumimoji="1" lang="ja-JP" altLang="en-US" sz="1100" b="0" i="0" u="none" strike="noStrike" kern="0" cap="none" spc="0" normalizeH="0" baseline="0" noProof="0">
              <a:ln>
                <a:noFill/>
              </a:ln>
              <a:solidFill>
                <a:prstClr val="black"/>
              </a:solidFill>
              <a:effectLst/>
              <a:uLnTx/>
              <a:uFillTx/>
              <a:latin typeface="+mn-lt"/>
              <a:ea typeface="+mn-ea"/>
              <a:cs typeface="+mn-cs"/>
            </a:rPr>
            <a:t>さらに</a:t>
          </a:r>
          <a:r>
            <a:rPr kumimoji="1" lang="ja-JP" altLang="ja-JP" sz="1100" b="0" i="0" u="none" strike="noStrike" kern="0" cap="none" spc="0" normalizeH="0" baseline="0" noProof="0">
              <a:ln>
                <a:noFill/>
              </a:ln>
              <a:solidFill>
                <a:prstClr val="black"/>
              </a:solidFill>
              <a:effectLst/>
              <a:uLnTx/>
              <a:uFillTx/>
              <a:latin typeface="+mn-lt"/>
              <a:ea typeface="+mn-ea"/>
              <a:cs typeface="+mn-cs"/>
            </a:rPr>
            <a:t>増額</a:t>
          </a:r>
          <a:r>
            <a:rPr kumimoji="1" lang="ja-JP" altLang="en-US" sz="1100" b="0" i="0" u="none" strike="noStrike" kern="0" cap="none" spc="0" normalizeH="0" baseline="0" noProof="0">
              <a:ln>
                <a:noFill/>
              </a:ln>
              <a:solidFill>
                <a:prstClr val="black"/>
              </a:solidFill>
              <a:effectLst/>
              <a:uLnTx/>
              <a:uFillTx/>
              <a:latin typeface="+mn-lt"/>
              <a:ea typeface="+mn-ea"/>
              <a:cs typeface="+mn-cs"/>
            </a:rPr>
            <a:t>する</a:t>
          </a:r>
          <a:r>
            <a:rPr kumimoji="1" lang="ja-JP" altLang="ja-JP" sz="1100" b="0" i="0" u="none" strike="noStrike" kern="0" cap="none" spc="0" normalizeH="0" baseline="0" noProof="0">
              <a:ln>
                <a:noFill/>
              </a:ln>
              <a:solidFill>
                <a:prstClr val="black"/>
              </a:solidFill>
              <a:effectLst/>
              <a:uLnTx/>
              <a:uFillTx/>
              <a:latin typeface="+mn-lt"/>
              <a:ea typeface="+mn-ea"/>
              <a:cs typeface="+mn-cs"/>
            </a:rPr>
            <a:t>一方、ここから差し引かれる充当可能財源等の「基準財政需要額算入見込額」については</a:t>
          </a:r>
          <a:r>
            <a:rPr kumimoji="1" lang="ja-JP" altLang="en-US" sz="1100" b="0" i="0" u="none" strike="noStrike" kern="0" cap="none" spc="0" normalizeH="0" baseline="0" noProof="0">
              <a:ln>
                <a:noFill/>
              </a:ln>
              <a:solidFill>
                <a:prstClr val="black"/>
              </a:solidFill>
              <a:effectLst/>
              <a:uLnTx/>
              <a:uFillTx/>
              <a:latin typeface="+mn-lt"/>
              <a:ea typeface="+mn-ea"/>
              <a:cs typeface="+mn-cs"/>
            </a:rPr>
            <a:t>やや</a:t>
          </a:r>
          <a:r>
            <a:rPr kumimoji="1" lang="ja-JP" altLang="ja-JP" sz="1100" b="0" i="0" u="none" strike="noStrike" kern="0" cap="none" spc="0" normalizeH="0" baseline="0" noProof="0">
              <a:ln>
                <a:noFill/>
              </a:ln>
              <a:solidFill>
                <a:prstClr val="black"/>
              </a:solidFill>
              <a:effectLst/>
              <a:uLnTx/>
              <a:uFillTx/>
              <a:latin typeface="+mn-lt"/>
              <a:ea typeface="+mn-ea"/>
              <a:cs typeface="+mn-cs"/>
            </a:rPr>
            <a:t>減少しており、交付税措置の無い起債も活用し出した影響が出始めている。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今後は、公共施設やインフラの一斉更新時期が続き、その財源として起債も活用していくため、将来負担比率の悪化が見込まれるが、「施設等の老朽化」というもう一つの将来負担を低減するため長期的・計画的な更新・維持管理を行っ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兵庫県播磨町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令和元年度は、基金全体で約８億減少している。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この要因としては、複数の公共施設で大規模改造等が行われたことに伴い、公共施設整備基金を７億９千万円取り崩したことが挙げられる。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短期的には、公共施設やインフラの一斉更新時期が続くため、減少傾向が続くとみられる。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年間に必要な公共施設の老朽化対策費用を試算し、その他の特定目的基金を用途に応じて組み合わせながら計画的な取崩しを行っていく。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「公共施設整備基金」・・・公共施設の新築、大規模改造、老朽化対策等に充当する。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「一般廃棄物施設整備基金」・・・２市２町広域ごみ処理施設整備費負担金及び塵芥中継施設整備に充当する。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「緑化基金」・・・緑化の推進又は緑の保全の事業に充当する。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「長寿社会福祉基金」・・・長寿社会の福祉の向上に寄与する事業に充当する。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「公共公益施設整備基金」・・・公共・公益施設の整備に充当する。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「公共施設整備基金」・・・公共施設（主に教育関係）の大規模改造・整備費用への充当により減。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「一般廃棄物施設整備基金」・・・２市２町広域ごみ処理施設整備費負担金への充当により減。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「緑化基金」・・・基金利息の積立により増（表示単位未満のため反映されず）。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「長寿社会福祉基金」・・・基金利息の積立により増（表示単位未満のため反映されず）。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「公共公益施設整備基金」・・・基金利息の積立により増（表示単位未満のため反映されず）。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「公共施設整備基金」・・・公共施設等総合管理計画、及び策定中の個別施設修繕計画素案に基づき、計画的に積立・繰入を行う。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「一般廃棄物施設整備基金」・・・令和３年度までは、２市２町広域ごみ処理施設整備費負担金に充当する。また、塵芥中継施設整備にも活用する。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「緑化基金」・・・緑化を推進するための「緑の拠点」整備に向けた設計を行う。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「長寿社会福祉基金」・・・福祉会館の改修事業を実施する年度に、財源として繰り入れを行う。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「公共公益施設整備基金」・・・当面、活用する予定は無い。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大きな増減は、なかった。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に必要な公共施設の老朽化対策費用を試算し、その必要額を平成３０年度に、財政調整基金から特定目的基金である公共施設整備基金に振り替えるたので、今後も主に普通建設事業以外の財源調整として、計画的な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満期一括償還等を行っていないため、積み立てていない。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当面、活用する予定は無い。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主な要因としては、人口急増期に建設した公共施設やインフラ資産が建築後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年近くが経過し、それぞれ大規模改修時期を迎え、資産価値が減少していることが挙げられる。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今後、公共施設等総合管理計画をもとに、順次、大規模改修工事を行っていく。</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0" name="テキスト ボックス 59"/>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0" name="直線コネクタ 69"/>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1" name="有形固定資産減価償却率最小値テキスト"/>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2" name="直線コネクタ 71"/>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3"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4" name="直線コネクタ 73"/>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75" name="有形固定資産減価償却率平均値テキスト"/>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6" name="フローチャート: 判断 75"/>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7" name="フローチャート: 判断 76"/>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8" name="フローチャート: 判断 77"/>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9" name="フローチャート: 判断 78"/>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0" name="フローチャート: 判断 79"/>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6223</xdr:rowOff>
    </xdr:from>
    <xdr:to>
      <xdr:col>23</xdr:col>
      <xdr:colOff>136525</xdr:colOff>
      <xdr:row>30</xdr:row>
      <xdr:rowOff>107823</xdr:rowOff>
    </xdr:to>
    <xdr:sp macro="" textlink="">
      <xdr:nvSpPr>
        <xdr:cNvPr id="86" name="楕円 85"/>
        <xdr:cNvSpPr/>
      </xdr:nvSpPr>
      <xdr:spPr>
        <a:xfrm>
          <a:off x="47117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156100</xdr:rowOff>
    </xdr:from>
    <xdr:ext cx="405111" cy="259045"/>
    <xdr:sp macro="" textlink="">
      <xdr:nvSpPr>
        <xdr:cNvPr id="87" name="有形固定資産減価償却率該当値テキスト"/>
        <xdr:cNvSpPr txBox="1"/>
      </xdr:nvSpPr>
      <xdr:spPr>
        <a:xfrm>
          <a:off x="4813300"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171196</xdr:rowOff>
    </xdr:from>
    <xdr:to>
      <xdr:col>19</xdr:col>
      <xdr:colOff>187325</xdr:colOff>
      <xdr:row>30</xdr:row>
      <xdr:rowOff>101346</xdr:rowOff>
    </xdr:to>
    <xdr:sp macro="" textlink="">
      <xdr:nvSpPr>
        <xdr:cNvPr id="88" name="楕円 87"/>
        <xdr:cNvSpPr/>
      </xdr:nvSpPr>
      <xdr:spPr>
        <a:xfrm>
          <a:off x="40005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50546</xdr:rowOff>
    </xdr:from>
    <xdr:to>
      <xdr:col>23</xdr:col>
      <xdr:colOff>85725</xdr:colOff>
      <xdr:row>30</xdr:row>
      <xdr:rowOff>57023</xdr:rowOff>
    </xdr:to>
    <xdr:cxnSp macro="">
      <xdr:nvCxnSpPr>
        <xdr:cNvPr id="89" name="直線コネクタ 88"/>
        <xdr:cNvCxnSpPr/>
      </xdr:nvCxnSpPr>
      <xdr:spPr>
        <a:xfrm>
          <a:off x="4051300" y="5965571"/>
          <a:ext cx="711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90" name="n_1aveValue有形固定資産減価償却率"/>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1" name="n_2aveValue有形固定資産減価償却率"/>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2" name="n_3aveValue有形固定資産減価償却率"/>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3" name="n_4aveValue有形固定資産減価償却率"/>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92473</xdr:rowOff>
    </xdr:from>
    <xdr:ext cx="405111" cy="259045"/>
    <xdr:sp macro="" textlink="">
      <xdr:nvSpPr>
        <xdr:cNvPr id="94" name="n_1mainValue有形固定資産減価償却率"/>
        <xdr:cNvSpPr txBox="1"/>
      </xdr:nvSpPr>
      <xdr:spPr>
        <a:xfrm>
          <a:off x="3836044" y="6007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債務償還</a:t>
          </a:r>
          <a:r>
            <a:rPr lang="ja-JP" altLang="en-US" sz="1000" b="0" i="0" baseline="0">
              <a:solidFill>
                <a:schemeClr val="dk1"/>
              </a:solidFill>
              <a:effectLst/>
              <a:latin typeface="ＭＳ Ｐゴシック" panose="020B0600070205080204" pitchFamily="50" charset="-128"/>
              <a:ea typeface="ＭＳ Ｐゴシック" panose="020B0600070205080204" pitchFamily="50" charset="-128"/>
              <a:cs typeface="+mn-cs"/>
            </a:rPr>
            <a:t>比率</a:t>
          </a:r>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は類似団体平均を下回っており、主な要因としては、</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・充当可能財源として、一定の基金残高を保っていること</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・充当可能財源として、都市計画税（特定歳入）があること</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・起債の償還期間を、施設の次回更新等を考慮して通常よりも短くしていること</a:t>
          </a:r>
          <a:endParaRPr lang="ja-JP" altLang="ja-JP" sz="1000">
            <a:effectLst/>
            <a:latin typeface="ＭＳ Ｐゴシック" panose="020B0600070205080204" pitchFamily="50" charset="-128"/>
            <a:ea typeface="ＭＳ Ｐゴシック" panose="020B0600070205080204" pitchFamily="50" charset="-128"/>
          </a:endParaRPr>
        </a:p>
        <a:p>
          <a:r>
            <a:rPr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・人口当たりの職員数が、県内・全国でもトップクラスの少なさであるため人件費が低く抑えられていることが考えられる。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4" name="テキスト ボックス 113"/>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6" name="テキスト ボックス 115"/>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3" name="直線コネクタ 122"/>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4" name="債務償還比率最小値テキスト"/>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5" name="直線コネクタ 124"/>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28" name="債務償還比率平均値テキスト"/>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29" name="フローチャート: 判断 128"/>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0" name="フローチャート: 判断 129"/>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1" name="フローチャート: 判断 130"/>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2" name="フローチャート: 判断 131"/>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3" name="フローチャート: 判断 132"/>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164435</xdr:rowOff>
    </xdr:from>
    <xdr:to>
      <xdr:col>76</xdr:col>
      <xdr:colOff>73025</xdr:colOff>
      <xdr:row>27</xdr:row>
      <xdr:rowOff>94585</xdr:rowOff>
    </xdr:to>
    <xdr:sp macro="" textlink="">
      <xdr:nvSpPr>
        <xdr:cNvPr id="139" name="楕円 138"/>
        <xdr:cNvSpPr/>
      </xdr:nvSpPr>
      <xdr:spPr>
        <a:xfrm>
          <a:off x="14744700" y="539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15862</xdr:rowOff>
    </xdr:from>
    <xdr:ext cx="469744" cy="259045"/>
    <xdr:sp macro="" textlink="">
      <xdr:nvSpPr>
        <xdr:cNvPr id="140" name="債務償還比率該当値テキスト"/>
        <xdr:cNvSpPr txBox="1"/>
      </xdr:nvSpPr>
      <xdr:spPr>
        <a:xfrm>
          <a:off x="14846300" y="524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128020</xdr:rowOff>
    </xdr:from>
    <xdr:to>
      <xdr:col>72</xdr:col>
      <xdr:colOff>123825</xdr:colOff>
      <xdr:row>27</xdr:row>
      <xdr:rowOff>58170</xdr:rowOff>
    </xdr:to>
    <xdr:sp macro="" textlink="">
      <xdr:nvSpPr>
        <xdr:cNvPr id="141" name="楕円 140"/>
        <xdr:cNvSpPr/>
      </xdr:nvSpPr>
      <xdr:spPr>
        <a:xfrm>
          <a:off x="14033500" y="53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7370</xdr:rowOff>
    </xdr:from>
    <xdr:to>
      <xdr:col>76</xdr:col>
      <xdr:colOff>22225</xdr:colOff>
      <xdr:row>27</xdr:row>
      <xdr:rowOff>43785</xdr:rowOff>
    </xdr:to>
    <xdr:cxnSp macro="">
      <xdr:nvCxnSpPr>
        <xdr:cNvPr id="142" name="直線コネクタ 141"/>
        <xdr:cNvCxnSpPr/>
      </xdr:nvCxnSpPr>
      <xdr:spPr>
        <a:xfrm>
          <a:off x="14084300" y="5408045"/>
          <a:ext cx="711200" cy="3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133706</xdr:rowOff>
    </xdr:from>
    <xdr:to>
      <xdr:col>68</xdr:col>
      <xdr:colOff>123825</xdr:colOff>
      <xdr:row>27</xdr:row>
      <xdr:rowOff>63856</xdr:rowOff>
    </xdr:to>
    <xdr:sp macro="" textlink="">
      <xdr:nvSpPr>
        <xdr:cNvPr id="143" name="楕円 142"/>
        <xdr:cNvSpPr/>
      </xdr:nvSpPr>
      <xdr:spPr>
        <a:xfrm>
          <a:off x="13271500" y="536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7370</xdr:rowOff>
    </xdr:from>
    <xdr:to>
      <xdr:col>72</xdr:col>
      <xdr:colOff>73025</xdr:colOff>
      <xdr:row>27</xdr:row>
      <xdr:rowOff>13056</xdr:rowOff>
    </xdr:to>
    <xdr:cxnSp macro="">
      <xdr:nvCxnSpPr>
        <xdr:cNvPr id="144" name="直線コネクタ 143"/>
        <xdr:cNvCxnSpPr/>
      </xdr:nvCxnSpPr>
      <xdr:spPr>
        <a:xfrm flipV="1">
          <a:off x="13322300" y="5408045"/>
          <a:ext cx="762000" cy="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10329</xdr:rowOff>
    </xdr:from>
    <xdr:to>
      <xdr:col>64</xdr:col>
      <xdr:colOff>123825</xdr:colOff>
      <xdr:row>27</xdr:row>
      <xdr:rowOff>111929</xdr:rowOff>
    </xdr:to>
    <xdr:sp macro="" textlink="">
      <xdr:nvSpPr>
        <xdr:cNvPr id="145" name="楕円 144"/>
        <xdr:cNvSpPr/>
      </xdr:nvSpPr>
      <xdr:spPr>
        <a:xfrm>
          <a:off x="12509500" y="541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13056</xdr:rowOff>
    </xdr:from>
    <xdr:to>
      <xdr:col>68</xdr:col>
      <xdr:colOff>73025</xdr:colOff>
      <xdr:row>27</xdr:row>
      <xdr:rowOff>61129</xdr:rowOff>
    </xdr:to>
    <xdr:cxnSp macro="">
      <xdr:nvCxnSpPr>
        <xdr:cNvPr id="146" name="直線コネクタ 145"/>
        <xdr:cNvCxnSpPr/>
      </xdr:nvCxnSpPr>
      <xdr:spPr>
        <a:xfrm flipV="1">
          <a:off x="12560300" y="5413731"/>
          <a:ext cx="762000" cy="4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102544</xdr:rowOff>
    </xdr:from>
    <xdr:to>
      <xdr:col>60</xdr:col>
      <xdr:colOff>123825</xdr:colOff>
      <xdr:row>27</xdr:row>
      <xdr:rowOff>32694</xdr:rowOff>
    </xdr:to>
    <xdr:sp macro="" textlink="">
      <xdr:nvSpPr>
        <xdr:cNvPr id="147" name="楕円 146"/>
        <xdr:cNvSpPr/>
      </xdr:nvSpPr>
      <xdr:spPr>
        <a:xfrm>
          <a:off x="11747500" y="53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153344</xdr:rowOff>
    </xdr:from>
    <xdr:to>
      <xdr:col>64</xdr:col>
      <xdr:colOff>73025</xdr:colOff>
      <xdr:row>27</xdr:row>
      <xdr:rowOff>61129</xdr:rowOff>
    </xdr:to>
    <xdr:cxnSp macro="">
      <xdr:nvCxnSpPr>
        <xdr:cNvPr id="148" name="直線コネクタ 147"/>
        <xdr:cNvCxnSpPr/>
      </xdr:nvCxnSpPr>
      <xdr:spPr>
        <a:xfrm>
          <a:off x="11798300" y="5382569"/>
          <a:ext cx="762000" cy="7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49" name="n_1aveValue債務償還比率"/>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0" name="n_2aveValue債務償還比率"/>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1" name="n_3aveValue債務償還比率"/>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52" name="n_4aveValue債務償還比率"/>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74697</xdr:rowOff>
    </xdr:from>
    <xdr:ext cx="469744" cy="259045"/>
    <xdr:sp macro="" textlink="">
      <xdr:nvSpPr>
        <xdr:cNvPr id="153" name="n_1mainValue債務償還比率"/>
        <xdr:cNvSpPr txBox="1"/>
      </xdr:nvSpPr>
      <xdr:spPr>
        <a:xfrm>
          <a:off x="13836727" y="5132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80383</xdr:rowOff>
    </xdr:from>
    <xdr:ext cx="469744" cy="259045"/>
    <xdr:sp macro="" textlink="">
      <xdr:nvSpPr>
        <xdr:cNvPr id="154" name="n_2mainValue債務償還比率"/>
        <xdr:cNvSpPr txBox="1"/>
      </xdr:nvSpPr>
      <xdr:spPr>
        <a:xfrm>
          <a:off x="13087427" y="513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128456</xdr:rowOff>
    </xdr:from>
    <xdr:ext cx="469744" cy="259045"/>
    <xdr:sp macro="" textlink="">
      <xdr:nvSpPr>
        <xdr:cNvPr id="155" name="n_3mainValue債務償還比率"/>
        <xdr:cNvSpPr txBox="1"/>
      </xdr:nvSpPr>
      <xdr:spPr>
        <a:xfrm>
          <a:off x="12325427" y="518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49221</xdr:rowOff>
    </xdr:from>
    <xdr:ext cx="405111" cy="259045"/>
    <xdr:sp macro="" textlink="">
      <xdr:nvSpPr>
        <xdr:cNvPr id="156" name="n_4mainValue債務償還比率"/>
        <xdr:cNvSpPr txBox="1"/>
      </xdr:nvSpPr>
      <xdr:spPr>
        <a:xfrm>
          <a:off x="11595744" y="5106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61595</xdr:rowOff>
    </xdr:from>
    <xdr:to>
      <xdr:col>24</xdr:col>
      <xdr:colOff>114300</xdr:colOff>
      <xdr:row>38</xdr:row>
      <xdr:rowOff>163195</xdr:rowOff>
    </xdr:to>
    <xdr:sp macro="" textlink="">
      <xdr:nvSpPr>
        <xdr:cNvPr id="73" name="楕円 72"/>
        <xdr:cNvSpPr/>
      </xdr:nvSpPr>
      <xdr:spPr>
        <a:xfrm>
          <a:off x="45847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40022</xdr:rowOff>
    </xdr:from>
    <xdr:ext cx="405111" cy="259045"/>
    <xdr:sp macro="" textlink="">
      <xdr:nvSpPr>
        <xdr:cNvPr id="74" name="【道路】&#10;有形固定資産減価償却率該当値テキスト"/>
        <xdr:cNvSpPr txBox="1"/>
      </xdr:nvSpPr>
      <xdr:spPr>
        <a:xfrm>
          <a:off x="4673600"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25400</xdr:rowOff>
    </xdr:from>
    <xdr:to>
      <xdr:col>20</xdr:col>
      <xdr:colOff>38100</xdr:colOff>
      <xdr:row>38</xdr:row>
      <xdr:rowOff>127000</xdr:rowOff>
    </xdr:to>
    <xdr:sp macro="" textlink="">
      <xdr:nvSpPr>
        <xdr:cNvPr id="75" name="楕円 74"/>
        <xdr:cNvSpPr/>
      </xdr:nvSpPr>
      <xdr:spPr>
        <a:xfrm>
          <a:off x="3746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76200</xdr:rowOff>
    </xdr:from>
    <xdr:to>
      <xdr:col>24</xdr:col>
      <xdr:colOff>63500</xdr:colOff>
      <xdr:row>38</xdr:row>
      <xdr:rowOff>112395</xdr:rowOff>
    </xdr:to>
    <xdr:cxnSp macro="">
      <xdr:nvCxnSpPr>
        <xdr:cNvPr id="76" name="直線コネクタ 75"/>
        <xdr:cNvCxnSpPr/>
      </xdr:nvCxnSpPr>
      <xdr:spPr>
        <a:xfrm>
          <a:off x="3797300" y="65913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50182</xdr:rowOff>
    </xdr:from>
    <xdr:ext cx="405111" cy="259045"/>
    <xdr:sp macro="" textlink="">
      <xdr:nvSpPr>
        <xdr:cNvPr id="77" name="n_1aveValue【道路】&#10;有形固定資産減価償却率"/>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48277</xdr:rowOff>
    </xdr:from>
    <xdr:ext cx="405111" cy="259045"/>
    <xdr:sp macro="" textlink="">
      <xdr:nvSpPr>
        <xdr:cNvPr id="78" name="n_2aveValue【道路】&#10;有形固定資産減価償却率"/>
        <xdr:cNvSpPr txBox="1"/>
      </xdr:nvSpPr>
      <xdr:spPr>
        <a:xfrm>
          <a:off x="2705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79" name="n_3aveValue【道路】&#10;有形固定資産減価償却率"/>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0" name="n_4aveValue【道路】&#10;有形固定資産減価償却率"/>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118127</xdr:rowOff>
    </xdr:from>
    <xdr:ext cx="405111" cy="259045"/>
    <xdr:sp macro="" textlink="">
      <xdr:nvSpPr>
        <xdr:cNvPr id="81" name="n_1mainValue【道路】&#10;有形固定資産減価償却率"/>
        <xdr:cNvSpPr txBox="1"/>
      </xdr:nvSpPr>
      <xdr:spPr>
        <a:xfrm>
          <a:off x="35820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05" name="直線コネクタ 104"/>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06" name="【道路】&#10;一人当たり延長最小値テキスト"/>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07" name="直線コネクタ 106"/>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08" name="【道路】&#10;一人当たり延長最大値テキスト"/>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09" name="直線コネクタ 108"/>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0" name="【道路】&#10;一人当たり延長平均値テキスト"/>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1" name="フローチャート: 判断 110"/>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2" name="フローチャート: 判断 111"/>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3" name="フローチャート: 判断 112"/>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14" name="フローチャート: 判断 113"/>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15" name="フローチャート: 判断 114"/>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27191</xdr:rowOff>
    </xdr:from>
    <xdr:to>
      <xdr:col>55</xdr:col>
      <xdr:colOff>50800</xdr:colOff>
      <xdr:row>41</xdr:row>
      <xdr:rowOff>128791</xdr:rowOff>
    </xdr:to>
    <xdr:sp macro="" textlink="">
      <xdr:nvSpPr>
        <xdr:cNvPr id="121" name="楕円 120"/>
        <xdr:cNvSpPr/>
      </xdr:nvSpPr>
      <xdr:spPr>
        <a:xfrm>
          <a:off x="10426700" y="705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113568</xdr:rowOff>
    </xdr:from>
    <xdr:ext cx="469744" cy="259045"/>
    <xdr:sp macro="" textlink="">
      <xdr:nvSpPr>
        <xdr:cNvPr id="122" name="【道路】&#10;一人当たり延長該当値テキスト"/>
        <xdr:cNvSpPr txBox="1"/>
      </xdr:nvSpPr>
      <xdr:spPr>
        <a:xfrm>
          <a:off x="10515600" y="697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27877</xdr:rowOff>
    </xdr:from>
    <xdr:to>
      <xdr:col>50</xdr:col>
      <xdr:colOff>165100</xdr:colOff>
      <xdr:row>41</xdr:row>
      <xdr:rowOff>129477</xdr:rowOff>
    </xdr:to>
    <xdr:sp macro="" textlink="">
      <xdr:nvSpPr>
        <xdr:cNvPr id="123" name="楕円 122"/>
        <xdr:cNvSpPr/>
      </xdr:nvSpPr>
      <xdr:spPr>
        <a:xfrm>
          <a:off x="9588500" y="70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77991</xdr:rowOff>
    </xdr:from>
    <xdr:to>
      <xdr:col>55</xdr:col>
      <xdr:colOff>0</xdr:colOff>
      <xdr:row>41</xdr:row>
      <xdr:rowOff>78677</xdr:rowOff>
    </xdr:to>
    <xdr:cxnSp macro="">
      <xdr:nvCxnSpPr>
        <xdr:cNvPr id="124" name="直線コネクタ 123"/>
        <xdr:cNvCxnSpPr/>
      </xdr:nvCxnSpPr>
      <xdr:spPr>
        <a:xfrm flipV="1">
          <a:off x="9639300" y="710744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25" name="n_1aveValue【道路】&#10;一人当たり延長"/>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26" name="n_2aveValue【道路】&#10;一人当たり延長"/>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27" name="n_3aveValue【道路】&#10;一人当たり延長"/>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28" name="n_4aveValue【道路】&#10;一人当たり延長"/>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120604</xdr:rowOff>
    </xdr:from>
    <xdr:ext cx="469744" cy="259045"/>
    <xdr:sp macro="" textlink="">
      <xdr:nvSpPr>
        <xdr:cNvPr id="129" name="n_1mainValue【道路】&#10;一人当たり延長"/>
        <xdr:cNvSpPr txBox="1"/>
      </xdr:nvSpPr>
      <xdr:spPr>
        <a:xfrm>
          <a:off x="9391727" y="715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55" name="直線コネクタ 154"/>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7" name="直線コネクタ 15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58" name="【橋りょう・トンネル】&#10;有形固定資産減価償却率最大値テキスト"/>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59" name="直線コネクタ 158"/>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60" name="【橋りょう・トンネル】&#10;有形固定資産減価償却率平均値テキスト"/>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61" name="フローチャート: 判断 160"/>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62" name="フローチャート: 判断 161"/>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63" name="フローチャート: 判断 162"/>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64" name="フローチャート: 判断 163"/>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65" name="フローチャート: 判断 164"/>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12881</xdr:rowOff>
    </xdr:from>
    <xdr:to>
      <xdr:col>24</xdr:col>
      <xdr:colOff>114300</xdr:colOff>
      <xdr:row>55</xdr:row>
      <xdr:rowOff>114481</xdr:rowOff>
    </xdr:to>
    <xdr:sp macro="" textlink="">
      <xdr:nvSpPr>
        <xdr:cNvPr id="171" name="楕円 170"/>
        <xdr:cNvSpPr/>
      </xdr:nvSpPr>
      <xdr:spPr>
        <a:xfrm>
          <a:off x="4584700" y="944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137358</xdr:rowOff>
    </xdr:from>
    <xdr:ext cx="340478" cy="259045"/>
    <xdr:sp macro="" textlink="">
      <xdr:nvSpPr>
        <xdr:cNvPr id="172" name="【橋りょう・トンネル】&#10;有形固定資産減価償却率該当値テキスト"/>
        <xdr:cNvSpPr txBox="1"/>
      </xdr:nvSpPr>
      <xdr:spPr>
        <a:xfrm>
          <a:off x="4673600" y="9395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168003</xdr:rowOff>
    </xdr:from>
    <xdr:to>
      <xdr:col>20</xdr:col>
      <xdr:colOff>38100</xdr:colOff>
      <xdr:row>55</xdr:row>
      <xdr:rowOff>98153</xdr:rowOff>
    </xdr:to>
    <xdr:sp macro="" textlink="">
      <xdr:nvSpPr>
        <xdr:cNvPr id="173" name="楕円 172"/>
        <xdr:cNvSpPr/>
      </xdr:nvSpPr>
      <xdr:spPr>
        <a:xfrm>
          <a:off x="3746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47353</xdr:rowOff>
    </xdr:from>
    <xdr:to>
      <xdr:col>24</xdr:col>
      <xdr:colOff>63500</xdr:colOff>
      <xdr:row>55</xdr:row>
      <xdr:rowOff>63681</xdr:rowOff>
    </xdr:to>
    <xdr:cxnSp macro="">
      <xdr:nvCxnSpPr>
        <xdr:cNvPr id="174" name="直線コネクタ 173"/>
        <xdr:cNvCxnSpPr/>
      </xdr:nvCxnSpPr>
      <xdr:spPr>
        <a:xfrm>
          <a:off x="3797300" y="947710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75" name="n_1aveValue【橋りょう・トンネル】&#10;有形固定資産減価償却率"/>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76" name="n_2aveValue【橋りょう・トンネル】&#10;有形固定資産減価償却率"/>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77"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78"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114680</xdr:rowOff>
    </xdr:from>
    <xdr:ext cx="340478" cy="259045"/>
    <xdr:sp macro="" textlink="">
      <xdr:nvSpPr>
        <xdr:cNvPr id="179" name="n_1mainValue【橋りょう・トンネル】&#10;有形固定資産減価償却率"/>
        <xdr:cNvSpPr txBox="1"/>
      </xdr:nvSpPr>
      <xdr:spPr>
        <a:xfrm>
          <a:off x="3614361" y="92015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93" name="テキスト ボックス 192"/>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5" name="テキスト ボックス 194"/>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7" name="テキスト ボックス 196"/>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05" name="直線コネクタ 204"/>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06" name="【橋りょう・トンネル】&#10;一人当たり有形固定資産（償却資産）額最小値テキスト"/>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07" name="直線コネクタ 206"/>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08" name="【橋りょう・トンネル】&#10;一人当たり有形固定資産（償却資産）額最大値テキスト"/>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09" name="直線コネクタ 208"/>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10" name="【橋りょう・トンネル】&#10;一人当たり有形固定資産（償却資産）額平均値テキスト"/>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11" name="フローチャート: 判断 210"/>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12" name="フローチャート: 判断 211"/>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13" name="フローチャート: 判断 212"/>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14" name="フローチャート: 判断 213"/>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15" name="フローチャート: 判断 214"/>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79461</xdr:rowOff>
    </xdr:from>
    <xdr:to>
      <xdr:col>55</xdr:col>
      <xdr:colOff>50800</xdr:colOff>
      <xdr:row>65</xdr:row>
      <xdr:rowOff>9611</xdr:rowOff>
    </xdr:to>
    <xdr:sp macro="" textlink="">
      <xdr:nvSpPr>
        <xdr:cNvPr id="221" name="楕円 220"/>
        <xdr:cNvSpPr/>
      </xdr:nvSpPr>
      <xdr:spPr>
        <a:xfrm>
          <a:off x="10426700" y="1105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165838</xdr:rowOff>
    </xdr:from>
    <xdr:ext cx="469744" cy="259045"/>
    <xdr:sp macro="" textlink="">
      <xdr:nvSpPr>
        <xdr:cNvPr id="222" name="【橋りょう・トンネル】&#10;一人当たり有形固定資産（償却資産）額該当値テキスト"/>
        <xdr:cNvSpPr txBox="1"/>
      </xdr:nvSpPr>
      <xdr:spPr>
        <a:xfrm>
          <a:off x="10515600" y="109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79678</xdr:rowOff>
    </xdr:from>
    <xdr:to>
      <xdr:col>50</xdr:col>
      <xdr:colOff>165100</xdr:colOff>
      <xdr:row>65</xdr:row>
      <xdr:rowOff>9828</xdr:rowOff>
    </xdr:to>
    <xdr:sp macro="" textlink="">
      <xdr:nvSpPr>
        <xdr:cNvPr id="223" name="楕円 222"/>
        <xdr:cNvSpPr/>
      </xdr:nvSpPr>
      <xdr:spPr>
        <a:xfrm>
          <a:off x="9588500" y="110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130261</xdr:rowOff>
    </xdr:from>
    <xdr:to>
      <xdr:col>55</xdr:col>
      <xdr:colOff>0</xdr:colOff>
      <xdr:row>64</xdr:row>
      <xdr:rowOff>130478</xdr:rowOff>
    </xdr:to>
    <xdr:cxnSp macro="">
      <xdr:nvCxnSpPr>
        <xdr:cNvPr id="224" name="直線コネクタ 223"/>
        <xdr:cNvCxnSpPr/>
      </xdr:nvCxnSpPr>
      <xdr:spPr>
        <a:xfrm flipV="1">
          <a:off x="9639300" y="11103061"/>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25" name="n_1aveValue【橋りょう・トンネル】&#10;一人当たり有形固定資産（償却資産）額"/>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26" name="n_2aveValue【橋りょう・トンネル】&#10;一人当たり有形固定資産（償却資産）額"/>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27" name="n_3aveValue【橋りょう・トンネル】&#10;一人当たり有形固定資産（償却資産）額"/>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28" name="n_4aveValue【橋りょう・トンネル】&#10;一人当たり有形固定資産（償却資産）額"/>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65</xdr:row>
      <xdr:rowOff>955</xdr:rowOff>
    </xdr:from>
    <xdr:ext cx="378565" cy="259045"/>
    <xdr:sp macro="" textlink="">
      <xdr:nvSpPr>
        <xdr:cNvPr id="229" name="n_1mainValue【橋りょう・トンネル】&#10;一人当たり有形固定資産（償却資産）額"/>
        <xdr:cNvSpPr txBox="1"/>
      </xdr:nvSpPr>
      <xdr:spPr>
        <a:xfrm>
          <a:off x="9437317" y="1114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1" name="直線コネクタ 24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2" name="テキスト ボックス 24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3" name="直線コネクタ 24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4" name="テキスト ボックス 24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5" name="直線コネクタ 24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6" name="テキスト ボックス 24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7" name="直線コネクタ 24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8" name="テキスト ボックス 24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9" name="直線コネクタ 24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0" name="テキスト ボックス 24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1" name="直線コネクタ 25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2" name="テキスト ボックス 25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3" name="直線コネクタ 25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55" name="直線コネクタ 254"/>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7" name="直線コネクタ 25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58" name="【公営住宅】&#10;有形固定資産減価償却率最大値テキスト"/>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59" name="直線コネクタ 258"/>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60" name="【公営住宅】&#10;有形固定資産減価償却率平均値テキスト"/>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61" name="フローチャート: 判断 260"/>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62" name="フローチャート: 判断 261"/>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63" name="フローチャート: 判断 262"/>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64" name="フローチャート: 判断 263"/>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65" name="フローチャート: 判断 264"/>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122827</xdr:rowOff>
    </xdr:from>
    <xdr:to>
      <xdr:col>24</xdr:col>
      <xdr:colOff>114300</xdr:colOff>
      <xdr:row>84</xdr:row>
      <xdr:rowOff>52977</xdr:rowOff>
    </xdr:to>
    <xdr:sp macro="" textlink="">
      <xdr:nvSpPr>
        <xdr:cNvPr id="271" name="楕円 270"/>
        <xdr:cNvSpPr/>
      </xdr:nvSpPr>
      <xdr:spPr>
        <a:xfrm>
          <a:off x="4584700" y="1435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101254</xdr:rowOff>
    </xdr:from>
    <xdr:ext cx="405111" cy="259045"/>
    <xdr:sp macro="" textlink="">
      <xdr:nvSpPr>
        <xdr:cNvPr id="272" name="【公営住宅】&#10;有形固定資産減価償却率該当値テキスト"/>
        <xdr:cNvSpPr txBox="1"/>
      </xdr:nvSpPr>
      <xdr:spPr>
        <a:xfrm>
          <a:off x="4673600"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86905</xdr:rowOff>
    </xdr:from>
    <xdr:to>
      <xdr:col>20</xdr:col>
      <xdr:colOff>38100</xdr:colOff>
      <xdr:row>84</xdr:row>
      <xdr:rowOff>17055</xdr:rowOff>
    </xdr:to>
    <xdr:sp macro="" textlink="">
      <xdr:nvSpPr>
        <xdr:cNvPr id="273" name="楕円 272"/>
        <xdr:cNvSpPr/>
      </xdr:nvSpPr>
      <xdr:spPr>
        <a:xfrm>
          <a:off x="3746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137705</xdr:rowOff>
    </xdr:from>
    <xdr:to>
      <xdr:col>24</xdr:col>
      <xdr:colOff>63500</xdr:colOff>
      <xdr:row>84</xdr:row>
      <xdr:rowOff>2177</xdr:rowOff>
    </xdr:to>
    <xdr:cxnSp macro="">
      <xdr:nvCxnSpPr>
        <xdr:cNvPr id="274" name="直線コネクタ 273"/>
        <xdr:cNvCxnSpPr/>
      </xdr:nvCxnSpPr>
      <xdr:spPr>
        <a:xfrm>
          <a:off x="3797300" y="14368055"/>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275" name="n_1aveValue【公営住宅】&#10;有形固定資産減価償却率"/>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276" name="n_2aveValue【公営住宅】&#10;有形固定資産減価償却率"/>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277" name="n_3aveValue【公営住宅】&#10;有形固定資産減価償却率"/>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278" name="n_4aveValue【公営住宅】&#10;有形固定資産減価償却率"/>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8182</xdr:rowOff>
    </xdr:from>
    <xdr:ext cx="405111" cy="259045"/>
    <xdr:sp macro="" textlink="">
      <xdr:nvSpPr>
        <xdr:cNvPr id="279" name="n_1mainValue【公営住宅】&#10;有形固定資産減価償却率"/>
        <xdr:cNvSpPr txBox="1"/>
      </xdr:nvSpPr>
      <xdr:spPr>
        <a:xfrm>
          <a:off x="3582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01" name="直線コネクタ 300"/>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02"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03" name="直線コネクタ 302"/>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04" name="【公営住宅】&#10;一人当たり面積最大値テキスト"/>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05" name="直線コネクタ 304"/>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06" name="【公営住宅】&#10;一人当たり面積平均値テキスト"/>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07" name="フローチャート: 判断 306"/>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08" name="フローチャート: 判断 307"/>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09" name="フローチャート: 判断 308"/>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10" name="フローチャート: 判断 309"/>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11" name="フローチャート: 判断 310"/>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153036</xdr:rowOff>
    </xdr:from>
    <xdr:to>
      <xdr:col>55</xdr:col>
      <xdr:colOff>50800</xdr:colOff>
      <xdr:row>86</xdr:row>
      <xdr:rowOff>83186</xdr:rowOff>
    </xdr:to>
    <xdr:sp macro="" textlink="">
      <xdr:nvSpPr>
        <xdr:cNvPr id="317" name="楕円 316"/>
        <xdr:cNvSpPr/>
      </xdr:nvSpPr>
      <xdr:spPr>
        <a:xfrm>
          <a:off x="104267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67963</xdr:rowOff>
    </xdr:from>
    <xdr:ext cx="469744" cy="259045"/>
    <xdr:sp macro="" textlink="">
      <xdr:nvSpPr>
        <xdr:cNvPr id="318" name="【公営住宅】&#10;一人当たり面積該当値テキスト"/>
        <xdr:cNvSpPr txBox="1"/>
      </xdr:nvSpPr>
      <xdr:spPr>
        <a:xfrm>
          <a:off x="10515600" y="1464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153036</xdr:rowOff>
    </xdr:from>
    <xdr:to>
      <xdr:col>50</xdr:col>
      <xdr:colOff>165100</xdr:colOff>
      <xdr:row>86</xdr:row>
      <xdr:rowOff>83186</xdr:rowOff>
    </xdr:to>
    <xdr:sp macro="" textlink="">
      <xdr:nvSpPr>
        <xdr:cNvPr id="319" name="楕円 318"/>
        <xdr:cNvSpPr/>
      </xdr:nvSpPr>
      <xdr:spPr>
        <a:xfrm>
          <a:off x="9588500" y="147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32386</xdr:rowOff>
    </xdr:from>
    <xdr:to>
      <xdr:col>55</xdr:col>
      <xdr:colOff>0</xdr:colOff>
      <xdr:row>86</xdr:row>
      <xdr:rowOff>32386</xdr:rowOff>
    </xdr:to>
    <xdr:cxnSp macro="">
      <xdr:nvCxnSpPr>
        <xdr:cNvPr id="320" name="直線コネクタ 319"/>
        <xdr:cNvCxnSpPr/>
      </xdr:nvCxnSpPr>
      <xdr:spPr>
        <a:xfrm>
          <a:off x="9639300" y="147770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21" name="n_1aveValue【公営住宅】&#10;一人当たり面積"/>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22" name="n_2aveValue【公営住宅】&#10;一人当たり面積"/>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23" name="n_3aveValue【公営住宅】&#10;一人当たり面積"/>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24" name="n_4aveValue【公営住宅】&#10;一人当たり面積"/>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74313</xdr:rowOff>
    </xdr:from>
    <xdr:ext cx="469744" cy="259045"/>
    <xdr:sp macro="" textlink="">
      <xdr:nvSpPr>
        <xdr:cNvPr id="325" name="n_1mainValue【公営住宅】&#10;一人当たり面積"/>
        <xdr:cNvSpPr txBox="1"/>
      </xdr:nvSpPr>
      <xdr:spPr>
        <a:xfrm>
          <a:off x="9391727" y="1481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6" name="正方形/長方形 3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7" name="正方形/長方形 3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8" name="正方形/長方形 3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9" name="正方形/長方形 3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0" name="正方形/長方形 3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1" name="正方形/長方形 3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2" name="正方形/長方形 3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3" name="正方形/長方形 3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2" name="正方形/長方形 3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3" name="正方形/長方形 3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4" name="正方形/長方形 3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5" name="正方形/長方形 3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6" name="正方形/長方形 3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7" name="正方形/長方形 3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8" name="正方形/長方形 3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9" name="正方形/長方形 3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0" name="テキスト ボックス 3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1" name="直線コネクタ 3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2" name="テキスト ボックス 35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53" name="直線コネクタ 35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54" name="テキスト ボックス 35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5" name="直線コネクタ 35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6" name="テキスト ボックス 35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57" name="直線コネクタ 35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8" name="テキスト ボックス 35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9" name="直線コネクタ 35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0" name="テキスト ボックス 35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1" name="直線コネクタ 36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2" name="テキスト ボックス 36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3" name="直線コネクタ 36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64" name="テキスト ボックス 36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67" name="直線コネクタ 366"/>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9" name="直線コネクタ 36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70" name="【認定こども園・幼稚園・保育所】&#10;有形固定資産減価償却率最大値テキスト"/>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71" name="直線コネクタ 370"/>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372"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73" name="フローチャート: 判断 372"/>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74" name="フローチャート: 判断 373"/>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75" name="フローチャート: 判断 374"/>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76" name="フローチャート: 判断 375"/>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77" name="フローチャート: 判断 37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383" name="楕円 382"/>
        <xdr:cNvSpPr/>
      </xdr:nvSpPr>
      <xdr:spPr>
        <a:xfrm>
          <a:off x="16268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34851</xdr:rowOff>
    </xdr:from>
    <xdr:ext cx="405111" cy="259045"/>
    <xdr:sp macro="" textlink="">
      <xdr:nvSpPr>
        <xdr:cNvPr id="384" name="【認定こども園・幼稚園・保育所】&#10;有形固定資産減価償却率該当値テキスト"/>
        <xdr:cNvSpPr txBox="1"/>
      </xdr:nvSpPr>
      <xdr:spPr>
        <a:xfrm>
          <a:off x="16357600"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xdr:rowOff>
    </xdr:from>
    <xdr:to>
      <xdr:col>81</xdr:col>
      <xdr:colOff>101600</xdr:colOff>
      <xdr:row>38</xdr:row>
      <xdr:rowOff>102507</xdr:rowOff>
    </xdr:to>
    <xdr:sp macro="" textlink="">
      <xdr:nvSpPr>
        <xdr:cNvPr id="385" name="楕円 384"/>
        <xdr:cNvSpPr/>
      </xdr:nvSpPr>
      <xdr:spPr>
        <a:xfrm>
          <a:off x="15430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51707</xdr:rowOff>
    </xdr:from>
    <xdr:to>
      <xdr:col>85</xdr:col>
      <xdr:colOff>127000</xdr:colOff>
      <xdr:row>38</xdr:row>
      <xdr:rowOff>107224</xdr:rowOff>
    </xdr:to>
    <xdr:cxnSp macro="">
      <xdr:nvCxnSpPr>
        <xdr:cNvPr id="386" name="直線コネクタ 385"/>
        <xdr:cNvCxnSpPr/>
      </xdr:nvCxnSpPr>
      <xdr:spPr>
        <a:xfrm>
          <a:off x="15481300" y="656680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387" name="n_1aveValue【認定こども園・幼稚園・保育所】&#10;有形固定資産減価償却率"/>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101073</xdr:rowOff>
    </xdr:from>
    <xdr:ext cx="405111" cy="259045"/>
    <xdr:sp macro="" textlink="">
      <xdr:nvSpPr>
        <xdr:cNvPr id="388" name="n_2aveValue【認定こども園・幼稚園・保育所】&#10;有形固定資産減価償却率"/>
        <xdr:cNvSpPr txBox="1"/>
      </xdr:nvSpPr>
      <xdr:spPr>
        <a:xfrm>
          <a:off x="14389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389" name="n_3aveValue【認定こども園・幼稚園・保育所】&#10;有形固定資産減価償却率"/>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90"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93634</xdr:rowOff>
    </xdr:from>
    <xdr:ext cx="405111" cy="259045"/>
    <xdr:sp macro="" textlink="">
      <xdr:nvSpPr>
        <xdr:cNvPr id="391" name="n_1mainValue【認定こども園・幼稚園・保育所】&#10;有形固定資産減価償却率"/>
        <xdr:cNvSpPr txBox="1"/>
      </xdr:nvSpPr>
      <xdr:spPr>
        <a:xfrm>
          <a:off x="15266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13" name="直線コネクタ 412"/>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14"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15" name="直線コネクタ 414"/>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16" name="【認定こども園・幼稚園・保育所】&#10;一人当たり面積最大値テキスト"/>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17" name="直線コネクタ 416"/>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18" name="【認定こども園・幼稚園・保育所】&#10;一人当たり面積平均値テキスト"/>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19" name="フローチャート: 判断 418"/>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20" name="フローチャート: 判断 419"/>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21" name="フローチャート: 判断 420"/>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22" name="フローチャート: 判断 421"/>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23" name="フローチャート: 判断 422"/>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75692</xdr:rowOff>
    </xdr:from>
    <xdr:to>
      <xdr:col>116</xdr:col>
      <xdr:colOff>114300</xdr:colOff>
      <xdr:row>41</xdr:row>
      <xdr:rowOff>5842</xdr:rowOff>
    </xdr:to>
    <xdr:sp macro="" textlink="">
      <xdr:nvSpPr>
        <xdr:cNvPr id="429" name="楕円 428"/>
        <xdr:cNvSpPr/>
      </xdr:nvSpPr>
      <xdr:spPr>
        <a:xfrm>
          <a:off x="22110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54119</xdr:rowOff>
    </xdr:from>
    <xdr:ext cx="469744" cy="259045"/>
    <xdr:sp macro="" textlink="">
      <xdr:nvSpPr>
        <xdr:cNvPr id="430" name="【認定こども園・幼稚園・保育所】&#10;一人当たり面積該当値テキスト"/>
        <xdr:cNvSpPr txBox="1"/>
      </xdr:nvSpPr>
      <xdr:spPr>
        <a:xfrm>
          <a:off x="22199600"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431" name="楕円 430"/>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126492</xdr:rowOff>
    </xdr:to>
    <xdr:cxnSp macro="">
      <xdr:nvCxnSpPr>
        <xdr:cNvPr id="432" name="直線コネクタ 431"/>
        <xdr:cNvCxnSpPr/>
      </xdr:nvCxnSpPr>
      <xdr:spPr>
        <a:xfrm>
          <a:off x="21323300" y="698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33" name="n_1aveValue【認定こども園・幼稚園・保育所】&#10;一人当たり面積"/>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34" name="n_2aveValue【認定こども園・幼稚園・保育所】&#10;一人当たり面積"/>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35" name="n_3aveValue【認定こども園・幼稚園・保育所】&#10;一人当たり面積"/>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36" name="n_4aveValue【認定こども園・幼稚園・保育所】&#10;一人当たり面積"/>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437" name="n_1mainValue【認定こども園・幼稚園・保育所】&#10;一人当たり面積"/>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9" name="直線コネクタ 4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0" name="テキスト ボックス 44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1" name="直線コネクタ 4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2" name="テキスト ボックス 4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3" name="直線コネクタ 4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4" name="テキスト ボックス 4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5" name="直線コネクタ 4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6" name="テキスト ボックス 4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7" name="直線コネクタ 4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8" name="テキスト ボックス 45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0" name="テキスト ボックス 45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62" name="直線コネクタ 461"/>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63" name="【学校施設】&#10;有形固定資産減価償却率最小値テキスト"/>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64" name="直線コネクタ 463"/>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65" name="【学校施設】&#10;有形固定資産減価償却率最大値テキスト"/>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66" name="直線コネクタ 465"/>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67" name="【学校施設】&#10;有形固定資産減価償却率平均値テキスト"/>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68" name="フローチャート: 判断 467"/>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69" name="フローチャート: 判断 468"/>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70" name="フローチャート: 判断 469"/>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71" name="フローチャート: 判断 470"/>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72" name="フローチャート: 判断 471"/>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478" name="楕円 477"/>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479" name="【学校施設】&#10;有形固定資産減価償却率該当値テキスト"/>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17780</xdr:rowOff>
    </xdr:from>
    <xdr:to>
      <xdr:col>81</xdr:col>
      <xdr:colOff>101600</xdr:colOff>
      <xdr:row>61</xdr:row>
      <xdr:rowOff>119380</xdr:rowOff>
    </xdr:to>
    <xdr:sp macro="" textlink="">
      <xdr:nvSpPr>
        <xdr:cNvPr id="480" name="楕円 479"/>
        <xdr:cNvSpPr/>
      </xdr:nvSpPr>
      <xdr:spPr>
        <a:xfrm>
          <a:off x="1543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68580</xdr:rowOff>
    </xdr:to>
    <xdr:cxnSp macro="">
      <xdr:nvCxnSpPr>
        <xdr:cNvPr id="481" name="直線コネクタ 480"/>
        <xdr:cNvCxnSpPr/>
      </xdr:nvCxnSpPr>
      <xdr:spPr>
        <a:xfrm flipV="1">
          <a:off x="15481300" y="105022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8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83" name="n_2aveValue【学校施設】&#10;有形固定資産減価償却率"/>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84" name="n_3aveValue【学校施設】&#10;有形固定資産減価償却率"/>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85" name="n_4aveValue【学校施設】&#10;有形固定資産減価償却率"/>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110507</xdr:rowOff>
    </xdr:from>
    <xdr:ext cx="405111" cy="259045"/>
    <xdr:sp macro="" textlink="">
      <xdr:nvSpPr>
        <xdr:cNvPr id="486" name="n_1mainValue【学校施設】&#10;有形固定資産減価償却率"/>
        <xdr:cNvSpPr txBox="1"/>
      </xdr:nvSpPr>
      <xdr:spPr>
        <a:xfrm>
          <a:off x="15266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8" name="直線コネクタ 4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9" name="テキスト ボックス 4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0" name="直線コネクタ 4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1" name="テキスト ボックス 5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2" name="直線コネクタ 5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3" name="テキスト ボックス 5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4" name="直線コネクタ 5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5" name="テキスト ボックス 5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6" name="直線コネクタ 5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7" name="テキスト ボックス 5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09" name="直線コネクタ 508"/>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10" name="【学校施設】&#10;一人当たり面積最小値テキスト"/>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11" name="直線コネクタ 510"/>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12" name="【学校施設】&#10;一人当たり面積最大値テキスト"/>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13" name="直線コネクタ 512"/>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14" name="【学校施設】&#10;一人当たり面積平均値テキスト"/>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15" name="フローチャート: 判断 514"/>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16" name="フローチャート: 判断 515"/>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17" name="フローチャート: 判断 516"/>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18" name="フローチャート: 判断 517"/>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19" name="フローチャート: 判断 518"/>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163170</xdr:rowOff>
    </xdr:from>
    <xdr:to>
      <xdr:col>116</xdr:col>
      <xdr:colOff>114300</xdr:colOff>
      <xdr:row>63</xdr:row>
      <xdr:rowOff>93320</xdr:rowOff>
    </xdr:to>
    <xdr:sp macro="" textlink="">
      <xdr:nvSpPr>
        <xdr:cNvPr id="525" name="楕円 524"/>
        <xdr:cNvSpPr/>
      </xdr:nvSpPr>
      <xdr:spPr>
        <a:xfrm>
          <a:off x="22110700" y="1079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141597</xdr:rowOff>
    </xdr:from>
    <xdr:ext cx="469744" cy="259045"/>
    <xdr:sp macro="" textlink="">
      <xdr:nvSpPr>
        <xdr:cNvPr id="526" name="【学校施設】&#10;一人当たり面積該当値テキスト"/>
        <xdr:cNvSpPr txBox="1"/>
      </xdr:nvSpPr>
      <xdr:spPr>
        <a:xfrm>
          <a:off x="22199600" y="107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164998</xdr:rowOff>
    </xdr:from>
    <xdr:to>
      <xdr:col>112</xdr:col>
      <xdr:colOff>38100</xdr:colOff>
      <xdr:row>63</xdr:row>
      <xdr:rowOff>95148</xdr:rowOff>
    </xdr:to>
    <xdr:sp macro="" textlink="">
      <xdr:nvSpPr>
        <xdr:cNvPr id="527" name="楕円 526"/>
        <xdr:cNvSpPr/>
      </xdr:nvSpPr>
      <xdr:spPr>
        <a:xfrm>
          <a:off x="21272500" y="1079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42520</xdr:rowOff>
    </xdr:from>
    <xdr:to>
      <xdr:col>116</xdr:col>
      <xdr:colOff>63500</xdr:colOff>
      <xdr:row>63</xdr:row>
      <xdr:rowOff>44348</xdr:rowOff>
    </xdr:to>
    <xdr:cxnSp macro="">
      <xdr:nvCxnSpPr>
        <xdr:cNvPr id="528" name="直線コネクタ 527"/>
        <xdr:cNvCxnSpPr/>
      </xdr:nvCxnSpPr>
      <xdr:spPr>
        <a:xfrm flipV="1">
          <a:off x="21323300" y="10843870"/>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29" name="n_1aveValue【学校施設】&#10;一人当たり面積"/>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30" name="n_2aveValue【学校施設】&#10;一人当たり面積"/>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31" name="n_3aveValue【学校施設】&#10;一人当たり面積"/>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32" name="n_4aveValue【学校施設】&#10;一人当たり面積"/>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86275</xdr:rowOff>
    </xdr:from>
    <xdr:ext cx="469744" cy="259045"/>
    <xdr:sp macro="" textlink="">
      <xdr:nvSpPr>
        <xdr:cNvPr id="533" name="n_1mainValue【学校施設】&#10;一人当たり面積"/>
        <xdr:cNvSpPr txBox="1"/>
      </xdr:nvSpPr>
      <xdr:spPr>
        <a:xfrm>
          <a:off x="21075727" y="1088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4" name="正方形/長方形 53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5" name="正方形/長方形 53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6" name="正方形/長方形 53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7" name="正方形/長方形 53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8" name="正方形/長方形 53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9" name="正方形/長方形 53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0" name="正方形/長方形 53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1" name="正方形/長方形 54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0" name="テキスト ボックス 55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61" name="直線コネクタ 56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62" name="テキスト ボックス 56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3" name="直線コネクタ 56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4" name="テキスト ボックス 56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5" name="直線コネクタ 56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6" name="テキスト ボックス 56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7" name="直線コネクタ 56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8" name="テキスト ボックス 56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9" name="直線コネクタ 56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0" name="テキスト ボックス 56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1" name="直線コネクタ 57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72" name="テキスト ボックス 57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575" name="直線コネクタ 574"/>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7" name="直線コネクタ 57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578" name="【公民館】&#10;有形固定資産減価償却率最大値テキスト"/>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79" name="直線コネクタ 578"/>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580" name="【公民館】&#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581" name="フローチャート: 判断 580"/>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582" name="フローチャート: 判断 581"/>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583" name="フローチャート: 判断 582"/>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584" name="フローチャート: 判断 583"/>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585" name="フローチャート: 判断 58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138068</xdr:rowOff>
    </xdr:from>
    <xdr:to>
      <xdr:col>85</xdr:col>
      <xdr:colOff>177800</xdr:colOff>
      <xdr:row>105</xdr:row>
      <xdr:rowOff>68218</xdr:rowOff>
    </xdr:to>
    <xdr:sp macro="" textlink="">
      <xdr:nvSpPr>
        <xdr:cNvPr id="591" name="楕円 590"/>
        <xdr:cNvSpPr/>
      </xdr:nvSpPr>
      <xdr:spPr>
        <a:xfrm>
          <a:off x="16268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160945</xdr:rowOff>
    </xdr:from>
    <xdr:ext cx="405111" cy="259045"/>
    <xdr:sp macro="" textlink="">
      <xdr:nvSpPr>
        <xdr:cNvPr id="592" name="【公民館】&#10;有形固定資産減価償却率該当値テキスト"/>
        <xdr:cNvSpPr txBox="1"/>
      </xdr:nvSpPr>
      <xdr:spPr>
        <a:xfrm>
          <a:off x="16357600" y="1782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77651</xdr:rowOff>
    </xdr:from>
    <xdr:to>
      <xdr:col>81</xdr:col>
      <xdr:colOff>101600</xdr:colOff>
      <xdr:row>107</xdr:row>
      <xdr:rowOff>7801</xdr:rowOff>
    </xdr:to>
    <xdr:sp macro="" textlink="">
      <xdr:nvSpPr>
        <xdr:cNvPr id="593" name="楕円 592"/>
        <xdr:cNvSpPr/>
      </xdr:nvSpPr>
      <xdr:spPr>
        <a:xfrm>
          <a:off x="15430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17418</xdr:rowOff>
    </xdr:from>
    <xdr:to>
      <xdr:col>85</xdr:col>
      <xdr:colOff>127000</xdr:colOff>
      <xdr:row>106</xdr:row>
      <xdr:rowOff>128451</xdr:rowOff>
    </xdr:to>
    <xdr:cxnSp macro="">
      <xdr:nvCxnSpPr>
        <xdr:cNvPr id="594" name="直線コネクタ 593"/>
        <xdr:cNvCxnSpPr/>
      </xdr:nvCxnSpPr>
      <xdr:spPr>
        <a:xfrm flipV="1">
          <a:off x="15481300" y="18019668"/>
          <a:ext cx="838200" cy="28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595" name="n_1aveValue【公民館】&#10;有形固定資産減価償却率"/>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596" name="n_2aveValue【公民館】&#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597" name="n_3aveValue【公民館】&#10;有形固定資産減価償却率"/>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598" name="n_4aveValue【公民館】&#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170378</xdr:rowOff>
    </xdr:from>
    <xdr:ext cx="405111" cy="259045"/>
    <xdr:sp macro="" textlink="">
      <xdr:nvSpPr>
        <xdr:cNvPr id="599" name="n_1mainValue【公民館】&#10;有形固定資産減価償却率"/>
        <xdr:cNvSpPr txBox="1"/>
      </xdr:nvSpPr>
      <xdr:spPr>
        <a:xfrm>
          <a:off x="152660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0" name="直線コネクタ 6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1" name="テキスト ボックス 6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2" name="直線コネクタ 6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3" name="テキスト ボックス 6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4" name="直線コネクタ 6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5" name="テキスト ボックス 6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6" name="直線コネクタ 6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7" name="テキスト ボックス 6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8" name="直線コネクタ 6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9" name="テキスト ボックス 6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0" name="直線コネクタ 6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1" name="テキスト ボックス 6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25" name="直線コネクタ 624"/>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2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27" name="直線コネクタ 62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28"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29" name="直線コネクタ 628"/>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30" name="【公民館】&#10;一人当たり面積平均値テキスト"/>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31" name="フローチャート: 判断 630"/>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32" name="フローチャート: 判断 631"/>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33" name="フローチャート: 判断 632"/>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634" name="フローチャート: 判断 633"/>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635" name="フローチャート: 判断 634"/>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89081</xdr:rowOff>
    </xdr:from>
    <xdr:to>
      <xdr:col>116</xdr:col>
      <xdr:colOff>114300</xdr:colOff>
      <xdr:row>108</xdr:row>
      <xdr:rowOff>19231</xdr:rowOff>
    </xdr:to>
    <xdr:sp macro="" textlink="">
      <xdr:nvSpPr>
        <xdr:cNvPr id="641" name="楕円 640"/>
        <xdr:cNvSpPr/>
      </xdr:nvSpPr>
      <xdr:spPr>
        <a:xfrm>
          <a:off x="221107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67508</xdr:rowOff>
    </xdr:from>
    <xdr:ext cx="469744" cy="259045"/>
    <xdr:sp macro="" textlink="">
      <xdr:nvSpPr>
        <xdr:cNvPr id="642" name="【公民館】&#10;一人当たり面積該当値テキスト"/>
        <xdr:cNvSpPr txBox="1"/>
      </xdr:nvSpPr>
      <xdr:spPr>
        <a:xfrm>
          <a:off x="22199600"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89081</xdr:rowOff>
    </xdr:from>
    <xdr:to>
      <xdr:col>112</xdr:col>
      <xdr:colOff>38100</xdr:colOff>
      <xdr:row>108</xdr:row>
      <xdr:rowOff>19231</xdr:rowOff>
    </xdr:to>
    <xdr:sp macro="" textlink="">
      <xdr:nvSpPr>
        <xdr:cNvPr id="643" name="楕円 642"/>
        <xdr:cNvSpPr/>
      </xdr:nvSpPr>
      <xdr:spPr>
        <a:xfrm>
          <a:off x="21272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139881</xdr:rowOff>
    </xdr:from>
    <xdr:to>
      <xdr:col>116</xdr:col>
      <xdr:colOff>63500</xdr:colOff>
      <xdr:row>107</xdr:row>
      <xdr:rowOff>139881</xdr:rowOff>
    </xdr:to>
    <xdr:cxnSp macro="">
      <xdr:nvCxnSpPr>
        <xdr:cNvPr id="644" name="直線コネクタ 643"/>
        <xdr:cNvCxnSpPr/>
      </xdr:nvCxnSpPr>
      <xdr:spPr>
        <a:xfrm>
          <a:off x="21323300" y="184850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645" name="n_1aveValue【公民館】&#10;一人当たり面積"/>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646" name="n_2aveValue【公民館】&#10;一人当たり面積"/>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647" name="n_3aveValue【公民館】&#10;一人当たり面積"/>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648" name="n_4aveValue【公民館】&#10;一人当たり面積"/>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10358</xdr:rowOff>
    </xdr:from>
    <xdr:ext cx="469744" cy="259045"/>
    <xdr:sp macro="" textlink="">
      <xdr:nvSpPr>
        <xdr:cNvPr id="649" name="n_1mainValue【公民館】&#10;一人当たり面積"/>
        <xdr:cNvSpPr txBox="1"/>
      </xdr:nvSpPr>
      <xdr:spPr>
        <a:xfrm>
          <a:off x="21075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各公共施設等は建設時期から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年近く経過しており、それぞれの有形固定資産減価償却率はほとんど類似団体平均値を上回っている。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また一人当たりの面積・延長・有形固定資産額は、人口密度が高いため全体的に下回る結果となった。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に着目すると、令和元年度に「中央公民館改修事業」があり資産価値が増えたため、有形固定資産減価償却率が改善されている。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は、建築後の経過年数が播磨中学校５５年、播磨小学校４７年になるなど、全施設の平均が約３４年になり全体的に老朽化が進んでおり、有形固定資産減価償却率が類似団体平均値に比べ高い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しかし現在、更新時期を迎え、計画的に改修等工事を実施しているため、徐々に有形固定資産減価償却率は下がっていくと思われる。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兵庫県播磨町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34,520
34,011
9.13
12,199,799
11,068,684
609,686
6,811,289
9,267,041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44994</xdr:rowOff>
    </xdr:from>
    <xdr:to>
      <xdr:col>24</xdr:col>
      <xdr:colOff>114300</xdr:colOff>
      <xdr:row>39</xdr:row>
      <xdr:rowOff>146594</xdr:rowOff>
    </xdr:to>
    <xdr:sp macro="" textlink="">
      <xdr:nvSpPr>
        <xdr:cNvPr id="74" name="楕円 73"/>
        <xdr:cNvSpPr/>
      </xdr:nvSpPr>
      <xdr:spPr>
        <a:xfrm>
          <a:off x="4584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23421</xdr:rowOff>
    </xdr:from>
    <xdr:ext cx="405111" cy="259045"/>
    <xdr:sp macro="" textlink="">
      <xdr:nvSpPr>
        <xdr:cNvPr id="75" name="【図書館】&#10;有形固定資産減価償却率該当値テキスト"/>
        <xdr:cNvSpPr txBox="1"/>
      </xdr:nvSpPr>
      <xdr:spPr>
        <a:xfrm>
          <a:off x="4673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12337</xdr:rowOff>
    </xdr:from>
    <xdr:to>
      <xdr:col>20</xdr:col>
      <xdr:colOff>38100</xdr:colOff>
      <xdr:row>39</xdr:row>
      <xdr:rowOff>113937</xdr:rowOff>
    </xdr:to>
    <xdr:sp macro="" textlink="">
      <xdr:nvSpPr>
        <xdr:cNvPr id="76" name="楕円 75"/>
        <xdr:cNvSpPr/>
      </xdr:nvSpPr>
      <xdr:spPr>
        <a:xfrm>
          <a:off x="3746500" y="669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63137</xdr:rowOff>
    </xdr:from>
    <xdr:to>
      <xdr:col>24</xdr:col>
      <xdr:colOff>63500</xdr:colOff>
      <xdr:row>39</xdr:row>
      <xdr:rowOff>95794</xdr:rowOff>
    </xdr:to>
    <xdr:cxnSp macro="">
      <xdr:nvCxnSpPr>
        <xdr:cNvPr id="77" name="直線コネクタ 76"/>
        <xdr:cNvCxnSpPr/>
      </xdr:nvCxnSpPr>
      <xdr:spPr>
        <a:xfrm>
          <a:off x="3797300" y="67496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78" name="n_1aveValue【図書館】&#10;有形固定資産減価償却率"/>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79" name="n_2ave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0" name="n_3aveValue【図書館】&#10;有形固定資産減価償却率"/>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1" name="n_4aveValue【図書館】&#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105064</xdr:rowOff>
    </xdr:from>
    <xdr:ext cx="405111" cy="259045"/>
    <xdr:sp macro="" textlink="">
      <xdr:nvSpPr>
        <xdr:cNvPr id="82" name="n_1mainValue【図書館】&#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3" name="直線コネクタ 92"/>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4" name="テキスト ボックス 93"/>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8" name="テキスト ボックス 97"/>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2" name="直線コネクタ 101"/>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3" name="【図書館】&#10;一人当たり面積最小値テキスト"/>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04" name="直線コネクタ 103"/>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05" name="【図書館】&#10;一人当たり面積最大値テキスト"/>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06" name="直線コネクタ 105"/>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07" name="【図書館】&#10;一人当たり面積平均値テキスト"/>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08" name="フローチャート: 判断 107"/>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09" name="フローチャート: 判断 108"/>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0" name="フローチャート: 判断 109"/>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1" name="フローチャート: 判断 110"/>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2" name="フローチャート: 判断 111"/>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116840</xdr:rowOff>
    </xdr:from>
    <xdr:to>
      <xdr:col>55</xdr:col>
      <xdr:colOff>50800</xdr:colOff>
      <xdr:row>40</xdr:row>
      <xdr:rowOff>46990</xdr:rowOff>
    </xdr:to>
    <xdr:sp macro="" textlink="">
      <xdr:nvSpPr>
        <xdr:cNvPr id="118" name="楕円 117"/>
        <xdr:cNvSpPr/>
      </xdr:nvSpPr>
      <xdr:spPr>
        <a:xfrm>
          <a:off x="104267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95267</xdr:rowOff>
    </xdr:from>
    <xdr:ext cx="469744" cy="259045"/>
    <xdr:sp macro="" textlink="">
      <xdr:nvSpPr>
        <xdr:cNvPr id="119" name="【図書館】&#10;一人当たり面積該当値テキスト"/>
        <xdr:cNvSpPr txBox="1"/>
      </xdr:nvSpPr>
      <xdr:spPr>
        <a:xfrm>
          <a:off x="10515600"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116840</xdr:rowOff>
    </xdr:from>
    <xdr:to>
      <xdr:col>50</xdr:col>
      <xdr:colOff>165100</xdr:colOff>
      <xdr:row>40</xdr:row>
      <xdr:rowOff>46990</xdr:rowOff>
    </xdr:to>
    <xdr:sp macro="" textlink="">
      <xdr:nvSpPr>
        <xdr:cNvPr id="120" name="楕円 119"/>
        <xdr:cNvSpPr/>
      </xdr:nvSpPr>
      <xdr:spPr>
        <a:xfrm>
          <a:off x="9588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167640</xdr:rowOff>
    </xdr:from>
    <xdr:to>
      <xdr:col>55</xdr:col>
      <xdr:colOff>0</xdr:colOff>
      <xdr:row>39</xdr:row>
      <xdr:rowOff>167640</xdr:rowOff>
    </xdr:to>
    <xdr:cxnSp macro="">
      <xdr:nvCxnSpPr>
        <xdr:cNvPr id="121" name="直線コネクタ 120"/>
        <xdr:cNvCxnSpPr/>
      </xdr:nvCxnSpPr>
      <xdr:spPr>
        <a:xfrm>
          <a:off x="9639300" y="6854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22" name="n_1aveValue【図書館】&#10;一人当たり面積"/>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23" name="n_2aveValue【図書館】&#10;一人当たり面積"/>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24" name="n_3aveValue【図書館】&#10;一人当たり面積"/>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25" name="n_4aveValue【図書館】&#10;一人当たり面積"/>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38117</xdr:rowOff>
    </xdr:from>
    <xdr:ext cx="469744" cy="259045"/>
    <xdr:sp macro="" textlink="">
      <xdr:nvSpPr>
        <xdr:cNvPr id="126" name="n_1main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7" name="テキスト ボックス 13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9" name="テキスト ボックス 13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7" name="テキスト ボックス 146"/>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50" name="直線コネクタ 149"/>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51" name="【体育館・プール】&#10;有形固定資産減価償却率最小値テキスト"/>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52" name="直線コネクタ 151"/>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53" name="【体育館・プール】&#10;有形固定資産減価償却率最大値テキスト"/>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4" name="直線コネクタ 153"/>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11447</xdr:rowOff>
    </xdr:from>
    <xdr:ext cx="405111" cy="259045"/>
    <xdr:sp macro="" textlink="">
      <xdr:nvSpPr>
        <xdr:cNvPr id="155" name="【体育館・プール】&#10;有形固定資産減価償却率平均値テキスト"/>
        <xdr:cNvSpPr txBox="1"/>
      </xdr:nvSpPr>
      <xdr:spPr>
        <a:xfrm>
          <a:off x="4673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56" name="フローチャート: 判断 155"/>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57" name="フローチャート: 判断 156"/>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58" name="フローチャート: 判断 157"/>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59" name="フローチャート: 判断 158"/>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60" name="フローチャート: 判断 159"/>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54610</xdr:rowOff>
    </xdr:from>
    <xdr:to>
      <xdr:col>24</xdr:col>
      <xdr:colOff>114300</xdr:colOff>
      <xdr:row>61</xdr:row>
      <xdr:rowOff>156210</xdr:rowOff>
    </xdr:to>
    <xdr:sp macro="" textlink="">
      <xdr:nvSpPr>
        <xdr:cNvPr id="166" name="楕円 165"/>
        <xdr:cNvSpPr/>
      </xdr:nvSpPr>
      <xdr:spPr>
        <a:xfrm>
          <a:off x="45847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33037</xdr:rowOff>
    </xdr:from>
    <xdr:ext cx="405111" cy="259045"/>
    <xdr:sp macro="" textlink="">
      <xdr:nvSpPr>
        <xdr:cNvPr id="167" name="【体育館・プール】&#10;有形固定資産減価償却率該当値テキスト"/>
        <xdr:cNvSpPr txBox="1"/>
      </xdr:nvSpPr>
      <xdr:spPr>
        <a:xfrm>
          <a:off x="4673600" y="10491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68" name="楕円 167"/>
        <xdr:cNvSpPr/>
      </xdr:nvSpPr>
      <xdr:spPr>
        <a:xfrm>
          <a:off x="3746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105410</xdr:rowOff>
    </xdr:from>
    <xdr:to>
      <xdr:col>24</xdr:col>
      <xdr:colOff>63500</xdr:colOff>
      <xdr:row>62</xdr:row>
      <xdr:rowOff>41910</xdr:rowOff>
    </xdr:to>
    <xdr:cxnSp macro="">
      <xdr:nvCxnSpPr>
        <xdr:cNvPr id="169" name="直線コネクタ 168"/>
        <xdr:cNvCxnSpPr/>
      </xdr:nvCxnSpPr>
      <xdr:spPr>
        <a:xfrm flipV="1">
          <a:off x="3797300" y="10563860"/>
          <a:ext cx="8382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95267</xdr:rowOff>
    </xdr:from>
    <xdr:ext cx="405111" cy="259045"/>
    <xdr:sp macro="" textlink="">
      <xdr:nvSpPr>
        <xdr:cNvPr id="170" name="n_1aveValue【体育館・プール】&#10;有形固定資産減価償却率"/>
        <xdr:cNvSpPr txBox="1"/>
      </xdr:nvSpPr>
      <xdr:spPr>
        <a:xfrm>
          <a:off x="35820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62247</xdr:rowOff>
    </xdr:from>
    <xdr:ext cx="405111" cy="259045"/>
    <xdr:sp macro="" textlink="">
      <xdr:nvSpPr>
        <xdr:cNvPr id="171" name="n_2aveValue【体育館・プール】&#10;有形固定資産減価償却率"/>
        <xdr:cNvSpPr txBox="1"/>
      </xdr:nvSpPr>
      <xdr:spPr>
        <a:xfrm>
          <a:off x="2705744" y="1000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47007</xdr:rowOff>
    </xdr:from>
    <xdr:ext cx="405111" cy="259045"/>
    <xdr:sp macro="" textlink="">
      <xdr:nvSpPr>
        <xdr:cNvPr id="172" name="n_3aveValue【体育館・プール】&#10;有形固定資産減価償却率"/>
        <xdr:cNvSpPr txBox="1"/>
      </xdr:nvSpPr>
      <xdr:spPr>
        <a:xfrm>
          <a:off x="1816744" y="999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73" name="n_4aveValue【体育館・プール】&#10;有形固定資産減価償却率"/>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174" name="n_1mainValue【体育館・プール】&#10;有形固定資産減価償却率"/>
        <xdr:cNvSpPr txBox="1"/>
      </xdr:nvSpPr>
      <xdr:spPr>
        <a:xfrm>
          <a:off x="35820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6" name="テキスト ボックス 18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8" name="テキスト ボックス 18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0" name="テキスト ボックス 18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2" name="テキスト ボックス 19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4" name="テキスト ボックス 19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6" name="テキスト ボックス 19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198" name="直線コネクタ 197"/>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99"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0" name="直線コネクタ 199"/>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01" name="【体育館・プール】&#10;一人当たり面積最大値テキスト"/>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02" name="直線コネクタ 201"/>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78757</xdr:rowOff>
    </xdr:from>
    <xdr:ext cx="469744" cy="259045"/>
    <xdr:sp macro="" textlink="">
      <xdr:nvSpPr>
        <xdr:cNvPr id="203" name="【体育館・プール】&#10;一人当たり面積平均値テキスト"/>
        <xdr:cNvSpPr txBox="1"/>
      </xdr:nvSpPr>
      <xdr:spPr>
        <a:xfrm>
          <a:off x="10515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04" name="フローチャート: 判断 203"/>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05" name="フローチャート: 判断 204"/>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06" name="フローチャート: 判断 205"/>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07" name="フローチャート: 判断 206"/>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08" name="フローチャート: 判断 207"/>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8255</xdr:rowOff>
    </xdr:from>
    <xdr:to>
      <xdr:col>55</xdr:col>
      <xdr:colOff>50800</xdr:colOff>
      <xdr:row>63</xdr:row>
      <xdr:rowOff>109855</xdr:rowOff>
    </xdr:to>
    <xdr:sp macro="" textlink="">
      <xdr:nvSpPr>
        <xdr:cNvPr id="214" name="楕円 213"/>
        <xdr:cNvSpPr/>
      </xdr:nvSpPr>
      <xdr:spPr>
        <a:xfrm>
          <a:off x="10426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158132</xdr:rowOff>
    </xdr:from>
    <xdr:ext cx="469744" cy="259045"/>
    <xdr:sp macro="" textlink="">
      <xdr:nvSpPr>
        <xdr:cNvPr id="215" name="【体育館・プール】&#10;一人当たり面積該当値テキスト"/>
        <xdr:cNvSpPr txBox="1"/>
      </xdr:nvSpPr>
      <xdr:spPr>
        <a:xfrm>
          <a:off x="10515600"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xdr:rowOff>
    </xdr:from>
    <xdr:to>
      <xdr:col>50</xdr:col>
      <xdr:colOff>165100</xdr:colOff>
      <xdr:row>63</xdr:row>
      <xdr:rowOff>111760</xdr:rowOff>
    </xdr:to>
    <xdr:sp macro="" textlink="">
      <xdr:nvSpPr>
        <xdr:cNvPr id="216" name="楕円 215"/>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59055</xdr:rowOff>
    </xdr:from>
    <xdr:to>
      <xdr:col>55</xdr:col>
      <xdr:colOff>0</xdr:colOff>
      <xdr:row>63</xdr:row>
      <xdr:rowOff>60960</xdr:rowOff>
    </xdr:to>
    <xdr:cxnSp macro="">
      <xdr:nvCxnSpPr>
        <xdr:cNvPr id="217" name="直線コネクタ 216"/>
        <xdr:cNvCxnSpPr/>
      </xdr:nvCxnSpPr>
      <xdr:spPr>
        <a:xfrm flipV="1">
          <a:off x="9639300" y="108604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166387</xdr:rowOff>
    </xdr:from>
    <xdr:ext cx="469744" cy="259045"/>
    <xdr:sp macro="" textlink="">
      <xdr:nvSpPr>
        <xdr:cNvPr id="218" name="n_1aveValue【体育館・プール】&#10;一人当たり面積"/>
        <xdr:cNvSpPr txBox="1"/>
      </xdr:nvSpPr>
      <xdr:spPr>
        <a:xfrm>
          <a:off x="9391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19" name="n_2aveValue【体育館・プール】&#10;一人当たり面積"/>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162577</xdr:rowOff>
    </xdr:from>
    <xdr:ext cx="469744" cy="259045"/>
    <xdr:sp macro="" textlink="">
      <xdr:nvSpPr>
        <xdr:cNvPr id="220" name="n_3aveValue【体育館・プール】&#10;一人当たり面積"/>
        <xdr:cNvSpPr txBox="1"/>
      </xdr:nvSpPr>
      <xdr:spPr>
        <a:xfrm>
          <a:off x="7626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21" name="n_4aveValue【体育館・プール】&#10;一人当たり面積"/>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102887</xdr:rowOff>
    </xdr:from>
    <xdr:ext cx="469744" cy="259045"/>
    <xdr:sp macro="" textlink="">
      <xdr:nvSpPr>
        <xdr:cNvPr id="222" name="n_1mainValue【体育館・プール】&#10;一人当たり面積"/>
        <xdr:cNvSpPr txBox="1"/>
      </xdr:nvSpPr>
      <xdr:spPr>
        <a:xfrm>
          <a:off x="9391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3" name="テキスト ボックス 23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35" name="テキスト ボックス 23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45" name="テキスト ボックス 24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47" name="直線コネクタ 246"/>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9" name="直線コネクタ 24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50" name="【福祉施設】&#10;有形固定資産減価償却率最大値テキスト"/>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51" name="直線コネクタ 250"/>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52" name="【福祉施設】&#10;有形固定資産減価償却率平均値テキスト"/>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53" name="フローチャート: 判断 252"/>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54" name="フローチャート: 判断 253"/>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55" name="フローチャート: 判断 254"/>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56" name="フローチャート: 判断 255"/>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57" name="フローチャート: 判断 256"/>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74930</xdr:rowOff>
    </xdr:from>
    <xdr:to>
      <xdr:col>24</xdr:col>
      <xdr:colOff>114300</xdr:colOff>
      <xdr:row>82</xdr:row>
      <xdr:rowOff>5080</xdr:rowOff>
    </xdr:to>
    <xdr:sp macro="" textlink="">
      <xdr:nvSpPr>
        <xdr:cNvPr id="263" name="楕円 262"/>
        <xdr:cNvSpPr/>
      </xdr:nvSpPr>
      <xdr:spPr>
        <a:xfrm>
          <a:off x="4584700" y="1396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97807</xdr:rowOff>
    </xdr:from>
    <xdr:ext cx="405111" cy="259045"/>
    <xdr:sp macro="" textlink="">
      <xdr:nvSpPr>
        <xdr:cNvPr id="264" name="【福祉施設】&#10;有形固定資産減価償却率該当値テキスト"/>
        <xdr:cNvSpPr txBox="1"/>
      </xdr:nvSpPr>
      <xdr:spPr>
        <a:xfrm>
          <a:off x="4673600"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34925</xdr:rowOff>
    </xdr:from>
    <xdr:to>
      <xdr:col>20</xdr:col>
      <xdr:colOff>38100</xdr:colOff>
      <xdr:row>81</xdr:row>
      <xdr:rowOff>136525</xdr:rowOff>
    </xdr:to>
    <xdr:sp macro="" textlink="">
      <xdr:nvSpPr>
        <xdr:cNvPr id="265" name="楕円 264"/>
        <xdr:cNvSpPr/>
      </xdr:nvSpPr>
      <xdr:spPr>
        <a:xfrm>
          <a:off x="3746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85725</xdr:rowOff>
    </xdr:from>
    <xdr:to>
      <xdr:col>24</xdr:col>
      <xdr:colOff>63500</xdr:colOff>
      <xdr:row>81</xdr:row>
      <xdr:rowOff>125730</xdr:rowOff>
    </xdr:to>
    <xdr:cxnSp macro="">
      <xdr:nvCxnSpPr>
        <xdr:cNvPr id="266" name="直線コネクタ 265"/>
        <xdr:cNvCxnSpPr/>
      </xdr:nvCxnSpPr>
      <xdr:spPr>
        <a:xfrm>
          <a:off x="3797300" y="139731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67" name="n_1ave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68" name="n_2aveValue【福祉施設】&#10;有形固定資産減価償却率"/>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269" name="n_3aveValue【福祉施設】&#10;有形固定資産減価償却率"/>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70" name="n_4aveValue【福祉施設】&#10;有形固定資産減価償却率"/>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153052</xdr:rowOff>
    </xdr:from>
    <xdr:ext cx="405111" cy="259045"/>
    <xdr:sp macro="" textlink="">
      <xdr:nvSpPr>
        <xdr:cNvPr id="271" name="n_1mainValue【福祉施設】&#10;有形固定資産減価償却率"/>
        <xdr:cNvSpPr txBox="1"/>
      </xdr:nvSpPr>
      <xdr:spPr>
        <a:xfrm>
          <a:off x="3582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2" name="直線コネクタ 28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3" name="テキスト ボックス 28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4" name="直線コネクタ 28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5" name="テキスト ボックス 28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6" name="直線コネクタ 28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7" name="テキスト ボックス 28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8" name="直線コネクタ 28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9" name="テキスト ボックス 28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293" name="直線コネクタ 292"/>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294" name="【福祉施設】&#10;一人当たり面積最小値テキスト"/>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295" name="直線コネクタ 294"/>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296" name="【福祉施設】&#10;一人当たり面積最大値テキスト"/>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297" name="直線コネクタ 296"/>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298" name="【福祉施設】&#10;一人当たり面積平均値テキスト"/>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299" name="フローチャート: 判断 298"/>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00" name="フローチャート: 判断 299"/>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01" name="フローチャート: 判断 300"/>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02" name="フローチャート: 判断 301"/>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03" name="フローチャート: 判断 302"/>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165608</xdr:rowOff>
    </xdr:from>
    <xdr:to>
      <xdr:col>55</xdr:col>
      <xdr:colOff>50800</xdr:colOff>
      <xdr:row>84</xdr:row>
      <xdr:rowOff>95758</xdr:rowOff>
    </xdr:to>
    <xdr:sp macro="" textlink="">
      <xdr:nvSpPr>
        <xdr:cNvPr id="309" name="楕円 308"/>
        <xdr:cNvSpPr/>
      </xdr:nvSpPr>
      <xdr:spPr>
        <a:xfrm>
          <a:off x="104267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17035</xdr:rowOff>
    </xdr:from>
    <xdr:ext cx="469744" cy="259045"/>
    <xdr:sp macro="" textlink="">
      <xdr:nvSpPr>
        <xdr:cNvPr id="310" name="【福祉施設】&#10;一人当たり面積該当値テキスト"/>
        <xdr:cNvSpPr txBox="1"/>
      </xdr:nvSpPr>
      <xdr:spPr>
        <a:xfrm>
          <a:off x="10515600" y="1424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167894</xdr:rowOff>
    </xdr:from>
    <xdr:to>
      <xdr:col>50</xdr:col>
      <xdr:colOff>165100</xdr:colOff>
      <xdr:row>84</xdr:row>
      <xdr:rowOff>98044</xdr:rowOff>
    </xdr:to>
    <xdr:sp macro="" textlink="">
      <xdr:nvSpPr>
        <xdr:cNvPr id="311" name="楕円 310"/>
        <xdr:cNvSpPr/>
      </xdr:nvSpPr>
      <xdr:spPr>
        <a:xfrm>
          <a:off x="9588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44958</xdr:rowOff>
    </xdr:from>
    <xdr:to>
      <xdr:col>55</xdr:col>
      <xdr:colOff>0</xdr:colOff>
      <xdr:row>84</xdr:row>
      <xdr:rowOff>47244</xdr:rowOff>
    </xdr:to>
    <xdr:cxnSp macro="">
      <xdr:nvCxnSpPr>
        <xdr:cNvPr id="312" name="直線コネクタ 311"/>
        <xdr:cNvCxnSpPr/>
      </xdr:nvCxnSpPr>
      <xdr:spPr>
        <a:xfrm flipV="1">
          <a:off x="9639300" y="14446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13" name="n_1aveValue【福祉施設】&#10;一人当たり面積"/>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14" name="n_2aveValue【福祉施設】&#10;一人当たり面積"/>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15" name="n_3aveValue【福祉施設】&#10;一人当たり面積"/>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16" name="n_4aveValue【福祉施設】&#10;一人当たり面積"/>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114571</xdr:rowOff>
    </xdr:from>
    <xdr:ext cx="469744" cy="259045"/>
    <xdr:sp macro="" textlink="">
      <xdr:nvSpPr>
        <xdr:cNvPr id="317" name="n_1mainValue【福祉施設】&#10;一人当たり面積"/>
        <xdr:cNvSpPr txBox="1"/>
      </xdr:nvSpPr>
      <xdr:spPr>
        <a:xfrm>
          <a:off x="93917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44" name="テキスト ボックス 34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45" name="直線コネクタ 3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46" name="テキスト ボックス 34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7" name="直線コネクタ 3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8" name="テキスト ボックス 3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9" name="直線コネクタ 3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50" name="テキスト ボックス 3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1" name="直線コネクタ 3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2" name="テキスト ボックス 3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3" name="直線コネクタ 3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4" name="テキスト ボックス 3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5" name="直線コネクタ 3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56" name="テキスト ボックス 35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359" name="直線コネクタ 358"/>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60"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61" name="直線コネクタ 36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362"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363" name="直線コネクタ 362"/>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364" name="【一般廃棄物処理施設】&#10;有形固定資産減価償却率平均値テキスト"/>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365" name="フローチャート: 判断 364"/>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366" name="フローチャート: 判断 365"/>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367" name="フローチャート: 判断 366"/>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368" name="フローチャート: 判断 367"/>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369" name="フローチャート: 判断 368"/>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58057</xdr:rowOff>
    </xdr:from>
    <xdr:to>
      <xdr:col>85</xdr:col>
      <xdr:colOff>177800</xdr:colOff>
      <xdr:row>39</xdr:row>
      <xdr:rowOff>159657</xdr:rowOff>
    </xdr:to>
    <xdr:sp macro="" textlink="">
      <xdr:nvSpPr>
        <xdr:cNvPr id="375" name="楕円 374"/>
        <xdr:cNvSpPr/>
      </xdr:nvSpPr>
      <xdr:spPr>
        <a:xfrm>
          <a:off x="162687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36484</xdr:rowOff>
    </xdr:from>
    <xdr:ext cx="405111" cy="259045"/>
    <xdr:sp macro="" textlink="">
      <xdr:nvSpPr>
        <xdr:cNvPr id="376" name="【一般廃棄物処理施設】&#10;有形固定資産減価償却率該当値テキスト"/>
        <xdr:cNvSpPr txBox="1"/>
      </xdr:nvSpPr>
      <xdr:spPr>
        <a:xfrm>
          <a:off x="16357600" y="672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30299</xdr:rowOff>
    </xdr:from>
    <xdr:to>
      <xdr:col>81</xdr:col>
      <xdr:colOff>101600</xdr:colOff>
      <xdr:row>39</xdr:row>
      <xdr:rowOff>131899</xdr:rowOff>
    </xdr:to>
    <xdr:sp macro="" textlink="">
      <xdr:nvSpPr>
        <xdr:cNvPr id="377" name="楕円 376"/>
        <xdr:cNvSpPr/>
      </xdr:nvSpPr>
      <xdr:spPr>
        <a:xfrm>
          <a:off x="15430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81099</xdr:rowOff>
    </xdr:from>
    <xdr:to>
      <xdr:col>85</xdr:col>
      <xdr:colOff>127000</xdr:colOff>
      <xdr:row>39</xdr:row>
      <xdr:rowOff>108857</xdr:rowOff>
    </xdr:to>
    <xdr:cxnSp macro="">
      <xdr:nvCxnSpPr>
        <xdr:cNvPr id="378" name="直線コネクタ 377"/>
        <xdr:cNvCxnSpPr/>
      </xdr:nvCxnSpPr>
      <xdr:spPr>
        <a:xfrm>
          <a:off x="15481300" y="676764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379" name="n_1aveValue【一般廃棄物処理施設】&#10;有形固定資産減価償却率"/>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380" name="n_2aveValue【一般廃棄物処理施設】&#10;有形固定資産減価償却率"/>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381" name="n_3aveValue【一般廃棄物処理施設】&#10;有形固定資産減価償却率"/>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382" name="n_4aveValue【一般廃棄物処理施設】&#10;有形固定資産減価償却率"/>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123026</xdr:rowOff>
    </xdr:from>
    <xdr:ext cx="405111" cy="259045"/>
    <xdr:sp macro="" textlink="">
      <xdr:nvSpPr>
        <xdr:cNvPr id="383" name="n_1mainValue【一般廃棄物処理施設】&#10;有形固定資産減価償却率"/>
        <xdr:cNvSpPr txBox="1"/>
      </xdr:nvSpPr>
      <xdr:spPr>
        <a:xfrm>
          <a:off x="152660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94" name="直線コネクタ 39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95" name="テキスト ボックス 39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7" name="テキスト ボックス 39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98" name="直線コネクタ 39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99" name="テキスト ボックス 39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0" name="直線コネクタ 39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01" name="テキスト ボックス 40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403" name="直線コネクタ 402"/>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0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05" name="直線コネクタ 40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406" name="【一般廃棄物処理施設】&#10;一人当たり有形固定資産（償却資産）額最大値テキスト"/>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407" name="直線コネクタ 406"/>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408" name="【一般廃棄物処理施設】&#10;一人当たり有形固定資産（償却資産）額平均値テキスト"/>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409" name="フローチャート: 判断 408"/>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410" name="フローチャート: 判断 409"/>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411" name="フローチャート: 判断 410"/>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412" name="フローチャート: 判断 411"/>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413" name="フローチャート: 判断 412"/>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72286</xdr:rowOff>
    </xdr:from>
    <xdr:to>
      <xdr:col>116</xdr:col>
      <xdr:colOff>114300</xdr:colOff>
      <xdr:row>38</xdr:row>
      <xdr:rowOff>2436</xdr:rowOff>
    </xdr:to>
    <xdr:sp macro="" textlink="">
      <xdr:nvSpPr>
        <xdr:cNvPr id="419" name="楕円 418"/>
        <xdr:cNvSpPr/>
      </xdr:nvSpPr>
      <xdr:spPr>
        <a:xfrm>
          <a:off x="22110700" y="641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95163</xdr:rowOff>
    </xdr:from>
    <xdr:ext cx="599010" cy="259045"/>
    <xdr:sp macro="" textlink="">
      <xdr:nvSpPr>
        <xdr:cNvPr id="420" name="【一般廃棄物処理施設】&#10;一人当たり有形固定資産（償却資産）額該当値テキスト"/>
        <xdr:cNvSpPr txBox="1"/>
      </xdr:nvSpPr>
      <xdr:spPr>
        <a:xfrm>
          <a:off x="22199600" y="626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87671</xdr:rowOff>
    </xdr:from>
    <xdr:to>
      <xdr:col>112</xdr:col>
      <xdr:colOff>38100</xdr:colOff>
      <xdr:row>38</xdr:row>
      <xdr:rowOff>17821</xdr:rowOff>
    </xdr:to>
    <xdr:sp macro="" textlink="">
      <xdr:nvSpPr>
        <xdr:cNvPr id="421" name="楕円 420"/>
        <xdr:cNvSpPr/>
      </xdr:nvSpPr>
      <xdr:spPr>
        <a:xfrm>
          <a:off x="21272500" y="643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123086</xdr:rowOff>
    </xdr:from>
    <xdr:to>
      <xdr:col>116</xdr:col>
      <xdr:colOff>63500</xdr:colOff>
      <xdr:row>37</xdr:row>
      <xdr:rowOff>138471</xdr:rowOff>
    </xdr:to>
    <xdr:cxnSp macro="">
      <xdr:nvCxnSpPr>
        <xdr:cNvPr id="422" name="直線コネクタ 421"/>
        <xdr:cNvCxnSpPr/>
      </xdr:nvCxnSpPr>
      <xdr:spPr>
        <a:xfrm flipV="1">
          <a:off x="21323300" y="6466736"/>
          <a:ext cx="838200" cy="1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423" name="n_1aveValue【一般廃棄物処理施設】&#10;一人当たり有形固定資産（償却資産）額"/>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424" name="n_2aveValue【一般廃棄物処理施設】&#10;一人当たり有形固定資産（償却資産）額"/>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425" name="n_3aveValue【一般廃棄物処理施設】&#10;一人当たり有形固定資産（償却資産）額"/>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426" name="n_4aveValue【一般廃棄物処理施設】&#10;一人当たり有形固定資産（償却資産）額"/>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34348</xdr:rowOff>
    </xdr:from>
    <xdr:ext cx="534377" cy="259045"/>
    <xdr:sp macro="" textlink="">
      <xdr:nvSpPr>
        <xdr:cNvPr id="427" name="n_1mainValue【一般廃棄物処理施設】&#10;一人当たり有形固定資産（償却資産）額"/>
        <xdr:cNvSpPr txBox="1"/>
      </xdr:nvSpPr>
      <xdr:spPr>
        <a:xfrm>
          <a:off x="21043411" y="620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8" name="正方形/長方形 4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9" name="正方形/長方形 4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0" name="正方形/長方形 4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1" name="正方形/長方形 4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2" name="正方形/長方形 4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3" name="正方形/長方形 4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4" name="正方形/長方形 4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正方形/長方形 43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36" name="正方形/長方形 4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7" name="正方形/長方形 4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8" name="正方形/長方形 4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9" name="正方形/長方形 4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0" name="正方形/長方形 4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1" name="正方形/長方形 4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2" name="正方形/長方形 4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3" name="正方形/長方形 44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54" name="テキスト ボックス 45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55" name="直線コネクタ 45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56" name="テキスト ボックス 45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7" name="直線コネクタ 45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8" name="テキスト ボックス 45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9" name="直線コネクタ 45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60" name="テキスト ボックス 45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61" name="直線コネクタ 46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62" name="テキスト ボックス 46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63" name="直線コネクタ 46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4" name="テキスト ボックス 46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5" name="直線コネクタ 46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66" name="テキスト ボックス 46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7" name="直線コネクタ 46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469" name="直線コネクタ 468"/>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7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71" name="直線コネクタ 47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472" name="【消防施設】&#10;有形固定資産減価償却率最大値テキスト"/>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473" name="直線コネクタ 472"/>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474" name="【消防施設】&#10;有形固定資産減価償却率平均値テキスト"/>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475" name="フローチャート: 判断 474"/>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476" name="フローチャート: 判断 475"/>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477" name="フローチャート: 判断 476"/>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478" name="フローチャート: 判断 477"/>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479" name="フローチャート: 判断 478"/>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485" name="楕円 484"/>
        <xdr:cNvSpPr/>
      </xdr:nvSpPr>
      <xdr:spPr>
        <a:xfrm>
          <a:off x="16268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54264</xdr:rowOff>
    </xdr:from>
    <xdr:ext cx="405111" cy="259045"/>
    <xdr:sp macro="" textlink="">
      <xdr:nvSpPr>
        <xdr:cNvPr id="486" name="【消防施設】&#10;有形固定資産減価償却率該当値テキスト"/>
        <xdr:cNvSpPr txBox="1"/>
      </xdr:nvSpPr>
      <xdr:spPr>
        <a:xfrm>
          <a:off x="16357600"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487" name="楕円 486"/>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82187</xdr:rowOff>
    </xdr:to>
    <xdr:cxnSp macro="">
      <xdr:nvCxnSpPr>
        <xdr:cNvPr id="488" name="直線コネクタ 487"/>
        <xdr:cNvCxnSpPr/>
      </xdr:nvCxnSpPr>
      <xdr:spPr>
        <a:xfrm>
          <a:off x="15481300" y="139369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489" name="n_1aveValue【消防施設】&#10;有形固定資産減価償却率"/>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490" name="n_2aveValue【消防施設】&#10;有形固定資産減価償却率"/>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491"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492" name="n_4aveValue【消防施設】&#10;有形固定資産減価償却率"/>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493" name="n_1mainValue【消防施設】&#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4" name="正方形/長方形 4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5" name="正方形/長方形 4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6" name="正方形/長方形 4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7" name="正方形/長方形 4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8" name="正方形/長方形 4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9" name="正方形/長方形 4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0" name="正方形/長方形 4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1" name="正方形/長方形 5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2" name="テキスト ボックス 5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3" name="直線コネクタ 5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04" name="直線コネクタ 5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5" name="テキスト ボックス 5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6" name="直線コネクタ 5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7" name="テキスト ボックス 5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8" name="直線コネクタ 5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9" name="テキスト ボックス 5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10" name="直線コネクタ 5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11" name="テキスト ボックス 5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2" name="直線コネクタ 5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3" name="テキスト ボックス 5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515" name="直線コネクタ 514"/>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16"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17" name="直線コネクタ 51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518" name="【消防施設】&#10;一人当たり面積最大値テキスト"/>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519" name="直線コネクタ 518"/>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520" name="【消防施設】&#10;一人当たり面積平均値テキスト"/>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21" name="フローチャート: 判断 520"/>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22" name="フローチャート: 判断 521"/>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23" name="フローチャート: 判断 522"/>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524" name="フローチャート: 判断 523"/>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25" name="フローチャート: 判断 524"/>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6" name="テキスト ボックス 5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7" name="テキスト ボックス 5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8" name="テキスト ボックス 5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9" name="テキスト ボックス 5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0" name="テキスト ボックス 5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49022</xdr:rowOff>
    </xdr:from>
    <xdr:to>
      <xdr:col>116</xdr:col>
      <xdr:colOff>114300</xdr:colOff>
      <xdr:row>85</xdr:row>
      <xdr:rowOff>150622</xdr:rowOff>
    </xdr:to>
    <xdr:sp macro="" textlink="">
      <xdr:nvSpPr>
        <xdr:cNvPr id="531" name="楕円 530"/>
        <xdr:cNvSpPr/>
      </xdr:nvSpPr>
      <xdr:spPr>
        <a:xfrm>
          <a:off x="221107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135399</xdr:rowOff>
    </xdr:from>
    <xdr:ext cx="469744" cy="259045"/>
    <xdr:sp macro="" textlink="">
      <xdr:nvSpPr>
        <xdr:cNvPr id="532" name="【消防施設】&#10;一人当たり面積該当値テキスト"/>
        <xdr:cNvSpPr txBox="1"/>
      </xdr:nvSpPr>
      <xdr:spPr>
        <a:xfrm>
          <a:off x="22199600" y="1453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49022</xdr:rowOff>
    </xdr:from>
    <xdr:to>
      <xdr:col>112</xdr:col>
      <xdr:colOff>38100</xdr:colOff>
      <xdr:row>85</xdr:row>
      <xdr:rowOff>150622</xdr:rowOff>
    </xdr:to>
    <xdr:sp macro="" textlink="">
      <xdr:nvSpPr>
        <xdr:cNvPr id="533" name="楕円 532"/>
        <xdr:cNvSpPr/>
      </xdr:nvSpPr>
      <xdr:spPr>
        <a:xfrm>
          <a:off x="21272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99822</xdr:rowOff>
    </xdr:from>
    <xdr:to>
      <xdr:col>116</xdr:col>
      <xdr:colOff>63500</xdr:colOff>
      <xdr:row>85</xdr:row>
      <xdr:rowOff>99822</xdr:rowOff>
    </xdr:to>
    <xdr:cxnSp macro="">
      <xdr:nvCxnSpPr>
        <xdr:cNvPr id="534" name="直線コネクタ 533"/>
        <xdr:cNvCxnSpPr/>
      </xdr:nvCxnSpPr>
      <xdr:spPr>
        <a:xfrm>
          <a:off x="21323300" y="1467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35"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536" name="n_2aveValue【消防施設】&#10;一人当たり面積"/>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537" name="n_3aveValue【消防施設】&#10;一人当たり面積"/>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538" name="n_4aveValue【消防施設】&#10;一人当たり面積"/>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141749</xdr:rowOff>
    </xdr:from>
    <xdr:ext cx="469744" cy="259045"/>
    <xdr:sp macro="" textlink="">
      <xdr:nvSpPr>
        <xdr:cNvPr id="539" name="n_1mainValue【消防施設】&#10;一人当たり面積"/>
        <xdr:cNvSpPr txBox="1"/>
      </xdr:nvSpPr>
      <xdr:spPr>
        <a:xfrm>
          <a:off x="210757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565" name="直線コネクタ 564"/>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568" name="【庁舎】&#10;有形固定資産減価償却率最大値テキスト"/>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569" name="直線コネクタ 568"/>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570" name="【庁舎】&#10;有形固定資産減価償却率平均値テキスト"/>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571" name="フローチャート: 判断 570"/>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572" name="フローチャート: 判断 571"/>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573" name="フローチャート: 判断 572"/>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574" name="フローチャート: 判断 573"/>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575" name="フローチャート: 判断 574"/>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581" name="楕円 580"/>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582" name="【庁舎】&#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583" name="楕円 582"/>
        <xdr:cNvSpPr/>
      </xdr:nvSpPr>
      <xdr:spPr>
        <a:xfrm>
          <a:off x="15430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64770</xdr:rowOff>
    </xdr:to>
    <xdr:cxnSp macro="">
      <xdr:nvCxnSpPr>
        <xdr:cNvPr id="584" name="直線コネクタ 583"/>
        <xdr:cNvCxnSpPr/>
      </xdr:nvCxnSpPr>
      <xdr:spPr>
        <a:xfrm>
          <a:off x="15481300" y="1817968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29227</xdr:rowOff>
    </xdr:from>
    <xdr:ext cx="405111" cy="259045"/>
    <xdr:sp macro="" textlink="">
      <xdr:nvSpPr>
        <xdr:cNvPr id="585" name="n_1aveValue【庁舎】&#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586" name="n_2aveValue【庁舎】&#10;有形固定資産減価償却率"/>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587" name="n_3aveValue【庁舎】&#10;有形固定資産減価償却率"/>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588" name="n_4aveValue【庁舎】&#10;有形固定資産減価償却率"/>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589" name="n_1mainValue【庁舎】&#10;有形固定資産減価償却率"/>
        <xdr:cNvSpPr txBox="1"/>
      </xdr:nvSpPr>
      <xdr:spPr>
        <a:xfrm>
          <a:off x="15266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8" name="テキスト ボックス 5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9" name="直線コネクタ 5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0" name="直線コネクタ 59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1" name="テキスト ボックス 60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2" name="直線コネクタ 60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3" name="テキスト ボックス 60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4" name="直線コネクタ 6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5" name="テキスト ボックス 6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6" name="直線コネクタ 60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7" name="テキスト ボックス 60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8" name="直線コネクタ 60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9" name="テキスト ボックス 60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0" name="直線コネクタ 6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1" name="テキスト ボックス 6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613" name="直線コネクタ 612"/>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614" name="【庁舎】&#10;一人当たり面積最小値テキスト"/>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615" name="直線コネクタ 614"/>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616" name="【庁舎】&#10;一人当たり面積最大値テキスト"/>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617" name="直線コネクタ 616"/>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618" name="【庁舎】&#10;一人当たり面積平均値テキスト"/>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619" name="フローチャート: 判断 618"/>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620" name="フローチャート: 判断 619"/>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621" name="フローチャート: 判断 620"/>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622" name="フローチャート: 判断 621"/>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623" name="フローチャート: 判断 622"/>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629" name="楕円 628"/>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630" name="【庁舎】&#10;一人当たり面積該当値テキスト"/>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65405</xdr:rowOff>
    </xdr:from>
    <xdr:to>
      <xdr:col>112</xdr:col>
      <xdr:colOff>38100</xdr:colOff>
      <xdr:row>106</xdr:row>
      <xdr:rowOff>167005</xdr:rowOff>
    </xdr:to>
    <xdr:sp macro="" textlink="">
      <xdr:nvSpPr>
        <xdr:cNvPr id="631" name="楕円 630"/>
        <xdr:cNvSpPr/>
      </xdr:nvSpPr>
      <xdr:spPr>
        <a:xfrm>
          <a:off x="21272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116205</xdr:rowOff>
    </xdr:to>
    <xdr:cxnSp macro="">
      <xdr:nvCxnSpPr>
        <xdr:cNvPr id="632" name="直線コネクタ 631"/>
        <xdr:cNvCxnSpPr/>
      </xdr:nvCxnSpPr>
      <xdr:spPr>
        <a:xfrm flipV="1">
          <a:off x="21323300" y="182880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633" name="n_1aveValue【庁舎】&#10;一人当たり面積"/>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634" name="n_2aveValue【庁舎】&#10;一人当たり面積"/>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635" name="n_3aveValue【庁舎】&#10;一人当たり面積"/>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636" name="n_4aveValue【庁舎】&#10;一人当たり面積"/>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158132</xdr:rowOff>
    </xdr:from>
    <xdr:ext cx="469744" cy="259045"/>
    <xdr:sp macro="" textlink="">
      <xdr:nvSpPr>
        <xdr:cNvPr id="637" name="n_1mainValue【庁舎】&#10;一人当たり面積"/>
        <xdr:cNvSpPr txBox="1"/>
      </xdr:nvSpPr>
      <xdr:spPr>
        <a:xfrm>
          <a:off x="21075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各公共施設等は建設時期から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年近く経過し、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それぞれの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ほとんど類似団体平均値を上回</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また一人当たりの面積・延長・有形固定資産額は、人口密度が高いため全体的に下回る結果となった。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200">
              <a:effectLst/>
              <a:latin typeface="ＭＳ Ｐゴシック" panose="020B0600070205080204" pitchFamily="50" charset="-128"/>
              <a:ea typeface="ＭＳ Ｐゴシック" panose="020B0600070205080204" pitchFamily="50" charset="-128"/>
            </a:rPr>
            <a:t>【</a:t>
          </a:r>
          <a:r>
            <a:rPr lang="ja-JP" altLang="en-US" sz="1200">
              <a:effectLst/>
              <a:latin typeface="ＭＳ Ｐゴシック" panose="020B0600070205080204" pitchFamily="50" charset="-128"/>
              <a:ea typeface="ＭＳ Ｐゴシック" panose="020B0600070205080204" pitchFamily="50" charset="-128"/>
            </a:rPr>
            <a:t>庁舎</a:t>
          </a:r>
          <a:r>
            <a:rPr lang="en-US" altLang="ja-JP" sz="1200">
              <a:effectLst/>
              <a:latin typeface="ＭＳ Ｐゴシック" panose="020B0600070205080204" pitchFamily="50" charset="-128"/>
              <a:ea typeface="ＭＳ Ｐゴシック" panose="020B0600070205080204" pitchFamily="50" charset="-128"/>
            </a:rPr>
            <a:t>】</a:t>
          </a:r>
          <a:r>
            <a:rPr lang="ja-JP" altLang="en-US" sz="1200">
              <a:effectLst/>
              <a:latin typeface="ＭＳ Ｐゴシック" panose="020B0600070205080204" pitchFamily="50" charset="-128"/>
              <a:ea typeface="ＭＳ Ｐゴシック" panose="020B0600070205080204" pitchFamily="50" charset="-128"/>
            </a:rPr>
            <a:t>に着目すると、第１庁舎が当初建築から４３年経過しており、有形固定資産減価償却率が類似団体平均値を上回っている。</a:t>
          </a:r>
          <a:endParaRPr lang="en-US" altLang="ja-JP" sz="1200">
            <a:effectLst/>
            <a:latin typeface="ＭＳ Ｐゴシック" panose="020B0600070205080204" pitchFamily="50" charset="-128"/>
            <a:ea typeface="ＭＳ Ｐゴシック" panose="020B0600070205080204" pitchFamily="50" charset="-128"/>
          </a:endParaRPr>
        </a:p>
        <a:p>
          <a:r>
            <a:rPr lang="ja-JP" altLang="en-US" sz="1200">
              <a:effectLst/>
              <a:latin typeface="ＭＳ Ｐゴシック" panose="020B0600070205080204" pitchFamily="50" charset="-128"/>
              <a:ea typeface="ＭＳ Ｐゴシック" panose="020B0600070205080204" pitchFamily="50" charset="-128"/>
            </a:rPr>
            <a:t>庁舎については、災害時にも機能を維持できるよう適切な点検・保守・修繕を行い維持管理に努め、計画的な長寿命化対策を実施し、将来の更新に備えた検討も行っていく。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36001;&#25919;&#31649;&#36001;&#12481;&#12540;&#12512;/D_&#36001;&#25919;/01_&#24246;&#21209;/05_&#35519;&#26619;&#22577;&#21578;&#65288;&#22806;&#37096;&#65289;_&#65288;&#20803;&#65306;&#9679;&#30476;&#27665;&#23616;&#31561;&#22577;&#21578;&#38306;&#20418;&#12501;&#12457;&#12523;&#12480;&#65289;/27_&#36001;&#25919;&#29366;&#27841;&#36039;&#26009;&#38598;/R1&#24180;&#24230;&#27770;&#31639;&#20998;/02.R1&#24180;&#24230;&#36001;&#25919;&#29366;&#27841;&#36039;&#26009;&#38598;&#12398;&#20316;&#25104;&#21450;&#12403;&#25552;&#20986;&#12395;&#12388;&#12356;&#12390;&#12304;2&#22238;&#30446;&#12305;&#65288;R3.10.08&#12294;&#65289;/02.&#12471;&#12473;&#12486;&#12512;&#12424;&#12426;&#27096;&#24335;&#12480;&#12454;&#12531;&#12525;&#12540;&#12489;/&#12304;&#36001;&#25919;&#29366;&#27841;&#36039;&#26009;&#38598;&#12305;_283827_&#25773;&#30952;&#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3">
          <cell r="CN53">
            <v>66.900000000000006</v>
          </cell>
          <cell r="CV53">
            <v>67.2</v>
          </cell>
        </row>
        <row r="55">
          <cell r="AN55" t="str">
            <v>類似団体内平均値</v>
          </cell>
          <cell r="CN55">
            <v>18.3</v>
          </cell>
          <cell r="CV55">
            <v>20.3</v>
          </cell>
        </row>
        <row r="57">
          <cell r="CN57">
            <v>59.4</v>
          </cell>
          <cell r="CV57">
            <v>60.7</v>
          </cell>
        </row>
        <row r="72">
          <cell r="BP72" t="str">
            <v>H27</v>
          </cell>
          <cell r="BX72" t="str">
            <v>H28</v>
          </cell>
          <cell r="CF72" t="str">
            <v>H29</v>
          </cell>
          <cell r="CN72" t="str">
            <v>H30</v>
          </cell>
          <cell r="CV72" t="str">
            <v>R01</v>
          </cell>
        </row>
        <row r="73">
          <cell r="AN73" t="str">
            <v>当該団体値</v>
          </cell>
        </row>
        <row r="75">
          <cell r="BP75">
            <v>1.4</v>
          </cell>
          <cell r="BX75">
            <v>0.4</v>
          </cell>
          <cell r="CF75">
            <v>-0.3</v>
          </cell>
          <cell r="CN75">
            <v>-0.1</v>
          </cell>
          <cell r="CV75">
            <v>0</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12199799</v>
      </c>
      <c r="BO4" s="393"/>
      <c r="BP4" s="393"/>
      <c r="BQ4" s="393"/>
      <c r="BR4" s="393"/>
      <c r="BS4" s="393"/>
      <c r="BT4" s="393"/>
      <c r="BU4" s="394"/>
      <c r="BV4" s="392">
        <v>13356890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9</v>
      </c>
      <c r="CU4" s="399"/>
      <c r="CV4" s="399"/>
      <c r="CW4" s="399"/>
      <c r="CX4" s="399"/>
      <c r="CY4" s="399"/>
      <c r="CZ4" s="399"/>
      <c r="DA4" s="400"/>
      <c r="DB4" s="398">
        <v>8</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11068684</v>
      </c>
      <c r="BO5" s="430"/>
      <c r="BP5" s="430"/>
      <c r="BQ5" s="430"/>
      <c r="BR5" s="430"/>
      <c r="BS5" s="430"/>
      <c r="BT5" s="430"/>
      <c r="BU5" s="431"/>
      <c r="BV5" s="429">
        <v>12777856</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94.7</v>
      </c>
      <c r="CU5" s="427"/>
      <c r="CV5" s="427"/>
      <c r="CW5" s="427"/>
      <c r="CX5" s="427"/>
      <c r="CY5" s="427"/>
      <c r="CZ5" s="427"/>
      <c r="DA5" s="428"/>
      <c r="DB5" s="426">
        <v>93.3</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1131115</v>
      </c>
      <c r="BO6" s="430"/>
      <c r="BP6" s="430"/>
      <c r="BQ6" s="430"/>
      <c r="BR6" s="430"/>
      <c r="BS6" s="430"/>
      <c r="BT6" s="430"/>
      <c r="BU6" s="431"/>
      <c r="BV6" s="429">
        <v>579034</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100.9</v>
      </c>
      <c r="CU6" s="467"/>
      <c r="CV6" s="467"/>
      <c r="CW6" s="467"/>
      <c r="CX6" s="467"/>
      <c r="CY6" s="467"/>
      <c r="CZ6" s="467"/>
      <c r="DA6" s="468"/>
      <c r="DB6" s="466">
        <v>100.5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521429</v>
      </c>
      <c r="BO7" s="430"/>
      <c r="BP7" s="430"/>
      <c r="BQ7" s="430"/>
      <c r="BR7" s="430"/>
      <c r="BS7" s="430"/>
      <c r="BT7" s="430"/>
      <c r="BU7" s="431"/>
      <c r="BV7" s="429">
        <v>37979</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6811289</v>
      </c>
      <c r="CU7" s="430"/>
      <c r="CV7" s="430"/>
      <c r="CW7" s="430"/>
      <c r="CX7" s="430"/>
      <c r="CY7" s="430"/>
      <c r="CZ7" s="430"/>
      <c r="DA7" s="431"/>
      <c r="DB7" s="429">
        <v>6798008</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110</v>
      </c>
      <c r="AV8" s="462"/>
      <c r="AW8" s="462"/>
      <c r="AX8" s="462"/>
      <c r="AY8" s="463" t="s">
        <v>111</v>
      </c>
      <c r="AZ8" s="464"/>
      <c r="BA8" s="464"/>
      <c r="BB8" s="464"/>
      <c r="BC8" s="464"/>
      <c r="BD8" s="464"/>
      <c r="BE8" s="464"/>
      <c r="BF8" s="464"/>
      <c r="BG8" s="464"/>
      <c r="BH8" s="464"/>
      <c r="BI8" s="464"/>
      <c r="BJ8" s="464"/>
      <c r="BK8" s="464"/>
      <c r="BL8" s="464"/>
      <c r="BM8" s="465"/>
      <c r="BN8" s="429">
        <v>609686</v>
      </c>
      <c r="BO8" s="430"/>
      <c r="BP8" s="430"/>
      <c r="BQ8" s="430"/>
      <c r="BR8" s="430"/>
      <c r="BS8" s="430"/>
      <c r="BT8" s="430"/>
      <c r="BU8" s="431"/>
      <c r="BV8" s="429">
        <v>541055</v>
      </c>
      <c r="BW8" s="430"/>
      <c r="BX8" s="430"/>
      <c r="BY8" s="430"/>
      <c r="BZ8" s="430"/>
      <c r="CA8" s="430"/>
      <c r="CB8" s="430"/>
      <c r="CC8" s="431"/>
      <c r="CD8" s="432" t="s">
        <v>112</v>
      </c>
      <c r="CE8" s="433"/>
      <c r="CF8" s="433"/>
      <c r="CG8" s="433"/>
      <c r="CH8" s="433"/>
      <c r="CI8" s="433"/>
      <c r="CJ8" s="433"/>
      <c r="CK8" s="433"/>
      <c r="CL8" s="433"/>
      <c r="CM8" s="433"/>
      <c r="CN8" s="433"/>
      <c r="CO8" s="433"/>
      <c r="CP8" s="433"/>
      <c r="CQ8" s="433"/>
      <c r="CR8" s="433"/>
      <c r="CS8" s="434"/>
      <c r="CT8" s="469">
        <v>0.88</v>
      </c>
      <c r="CU8" s="470"/>
      <c r="CV8" s="470"/>
      <c r="CW8" s="470"/>
      <c r="CX8" s="470"/>
      <c r="CY8" s="470"/>
      <c r="CZ8" s="470"/>
      <c r="DA8" s="471"/>
      <c r="DB8" s="469">
        <v>0.89</v>
      </c>
      <c r="DC8" s="470"/>
      <c r="DD8" s="470"/>
      <c r="DE8" s="470"/>
      <c r="DF8" s="470"/>
      <c r="DG8" s="470"/>
      <c r="DH8" s="470"/>
      <c r="DI8" s="471"/>
      <c r="DJ8" s="186"/>
      <c r="DK8" s="186"/>
      <c r="DL8" s="186"/>
      <c r="DM8" s="186"/>
      <c r="DN8" s="186"/>
      <c r="DO8" s="186"/>
    </row>
    <row r="9" spans="1:119" ht="18.75" customHeight="1" thickBot="1" x14ac:dyDescent="0.2">
      <c r="A9" s="187"/>
      <c r="B9" s="423" t="s">
        <v>113</v>
      </c>
      <c r="C9" s="424"/>
      <c r="D9" s="424"/>
      <c r="E9" s="424"/>
      <c r="F9" s="424"/>
      <c r="G9" s="424"/>
      <c r="H9" s="424"/>
      <c r="I9" s="424"/>
      <c r="J9" s="424"/>
      <c r="K9" s="472"/>
      <c r="L9" s="473" t="s">
        <v>114</v>
      </c>
      <c r="M9" s="474"/>
      <c r="N9" s="474"/>
      <c r="O9" s="474"/>
      <c r="P9" s="474"/>
      <c r="Q9" s="475"/>
      <c r="R9" s="476">
        <v>33739</v>
      </c>
      <c r="S9" s="477"/>
      <c r="T9" s="477"/>
      <c r="U9" s="477"/>
      <c r="V9" s="478"/>
      <c r="W9" s="386" t="s">
        <v>115</v>
      </c>
      <c r="X9" s="387"/>
      <c r="Y9" s="387"/>
      <c r="Z9" s="387"/>
      <c r="AA9" s="387"/>
      <c r="AB9" s="387"/>
      <c r="AC9" s="387"/>
      <c r="AD9" s="387"/>
      <c r="AE9" s="387"/>
      <c r="AF9" s="387"/>
      <c r="AG9" s="387"/>
      <c r="AH9" s="387"/>
      <c r="AI9" s="387"/>
      <c r="AJ9" s="387"/>
      <c r="AK9" s="387"/>
      <c r="AL9" s="388"/>
      <c r="AM9" s="458" t="s">
        <v>116</v>
      </c>
      <c r="AN9" s="459"/>
      <c r="AO9" s="459"/>
      <c r="AP9" s="459"/>
      <c r="AQ9" s="459"/>
      <c r="AR9" s="459"/>
      <c r="AS9" s="459"/>
      <c r="AT9" s="460"/>
      <c r="AU9" s="461" t="s">
        <v>117</v>
      </c>
      <c r="AV9" s="462"/>
      <c r="AW9" s="462"/>
      <c r="AX9" s="462"/>
      <c r="AY9" s="463" t="s">
        <v>118</v>
      </c>
      <c r="AZ9" s="464"/>
      <c r="BA9" s="464"/>
      <c r="BB9" s="464"/>
      <c r="BC9" s="464"/>
      <c r="BD9" s="464"/>
      <c r="BE9" s="464"/>
      <c r="BF9" s="464"/>
      <c r="BG9" s="464"/>
      <c r="BH9" s="464"/>
      <c r="BI9" s="464"/>
      <c r="BJ9" s="464"/>
      <c r="BK9" s="464"/>
      <c r="BL9" s="464"/>
      <c r="BM9" s="465"/>
      <c r="BN9" s="429">
        <v>68631</v>
      </c>
      <c r="BO9" s="430"/>
      <c r="BP9" s="430"/>
      <c r="BQ9" s="430"/>
      <c r="BR9" s="430"/>
      <c r="BS9" s="430"/>
      <c r="BT9" s="430"/>
      <c r="BU9" s="431"/>
      <c r="BV9" s="429">
        <v>-149747</v>
      </c>
      <c r="BW9" s="430"/>
      <c r="BX9" s="430"/>
      <c r="BY9" s="430"/>
      <c r="BZ9" s="430"/>
      <c r="CA9" s="430"/>
      <c r="CB9" s="430"/>
      <c r="CC9" s="431"/>
      <c r="CD9" s="432" t="s">
        <v>119</v>
      </c>
      <c r="CE9" s="433"/>
      <c r="CF9" s="433"/>
      <c r="CG9" s="433"/>
      <c r="CH9" s="433"/>
      <c r="CI9" s="433"/>
      <c r="CJ9" s="433"/>
      <c r="CK9" s="433"/>
      <c r="CL9" s="433"/>
      <c r="CM9" s="433"/>
      <c r="CN9" s="433"/>
      <c r="CO9" s="433"/>
      <c r="CP9" s="433"/>
      <c r="CQ9" s="433"/>
      <c r="CR9" s="433"/>
      <c r="CS9" s="434"/>
      <c r="CT9" s="426">
        <v>9.9</v>
      </c>
      <c r="CU9" s="427"/>
      <c r="CV9" s="427"/>
      <c r="CW9" s="427"/>
      <c r="CX9" s="427"/>
      <c r="CY9" s="427"/>
      <c r="CZ9" s="427"/>
      <c r="DA9" s="428"/>
      <c r="DB9" s="426">
        <v>9</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120</v>
      </c>
      <c r="M10" s="459"/>
      <c r="N10" s="459"/>
      <c r="O10" s="459"/>
      <c r="P10" s="459"/>
      <c r="Q10" s="460"/>
      <c r="R10" s="480">
        <v>33183</v>
      </c>
      <c r="S10" s="481"/>
      <c r="T10" s="481"/>
      <c r="U10" s="481"/>
      <c r="V10" s="482"/>
      <c r="W10" s="417"/>
      <c r="X10" s="418"/>
      <c r="Y10" s="418"/>
      <c r="Z10" s="418"/>
      <c r="AA10" s="418"/>
      <c r="AB10" s="418"/>
      <c r="AC10" s="418"/>
      <c r="AD10" s="418"/>
      <c r="AE10" s="418"/>
      <c r="AF10" s="418"/>
      <c r="AG10" s="418"/>
      <c r="AH10" s="418"/>
      <c r="AI10" s="418"/>
      <c r="AJ10" s="418"/>
      <c r="AK10" s="418"/>
      <c r="AL10" s="421"/>
      <c r="AM10" s="458" t="s">
        <v>121</v>
      </c>
      <c r="AN10" s="459"/>
      <c r="AO10" s="459"/>
      <c r="AP10" s="459"/>
      <c r="AQ10" s="459"/>
      <c r="AR10" s="459"/>
      <c r="AS10" s="459"/>
      <c r="AT10" s="460"/>
      <c r="AU10" s="461" t="s">
        <v>122</v>
      </c>
      <c r="AV10" s="462"/>
      <c r="AW10" s="462"/>
      <c r="AX10" s="462"/>
      <c r="AY10" s="463" t="s">
        <v>123</v>
      </c>
      <c r="AZ10" s="464"/>
      <c r="BA10" s="464"/>
      <c r="BB10" s="464"/>
      <c r="BC10" s="464"/>
      <c r="BD10" s="464"/>
      <c r="BE10" s="464"/>
      <c r="BF10" s="464"/>
      <c r="BG10" s="464"/>
      <c r="BH10" s="464"/>
      <c r="BI10" s="464"/>
      <c r="BJ10" s="464"/>
      <c r="BK10" s="464"/>
      <c r="BL10" s="464"/>
      <c r="BM10" s="465"/>
      <c r="BN10" s="429">
        <v>2322</v>
      </c>
      <c r="BO10" s="430"/>
      <c r="BP10" s="430"/>
      <c r="BQ10" s="430"/>
      <c r="BR10" s="430"/>
      <c r="BS10" s="430"/>
      <c r="BT10" s="430"/>
      <c r="BU10" s="431"/>
      <c r="BV10" s="429">
        <v>2799</v>
      </c>
      <c r="BW10" s="430"/>
      <c r="BX10" s="430"/>
      <c r="BY10" s="430"/>
      <c r="BZ10" s="430"/>
      <c r="CA10" s="430"/>
      <c r="CB10" s="430"/>
      <c r="CC10" s="43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125</v>
      </c>
      <c r="M11" s="484"/>
      <c r="N11" s="484"/>
      <c r="O11" s="484"/>
      <c r="P11" s="484"/>
      <c r="Q11" s="485"/>
      <c r="R11" s="486" t="s">
        <v>126</v>
      </c>
      <c r="S11" s="487"/>
      <c r="T11" s="487"/>
      <c r="U11" s="487"/>
      <c r="V11" s="488"/>
      <c r="W11" s="417"/>
      <c r="X11" s="418"/>
      <c r="Y11" s="418"/>
      <c r="Z11" s="418"/>
      <c r="AA11" s="418"/>
      <c r="AB11" s="418"/>
      <c r="AC11" s="418"/>
      <c r="AD11" s="418"/>
      <c r="AE11" s="418"/>
      <c r="AF11" s="418"/>
      <c r="AG11" s="418"/>
      <c r="AH11" s="418"/>
      <c r="AI11" s="418"/>
      <c r="AJ11" s="418"/>
      <c r="AK11" s="418"/>
      <c r="AL11" s="421"/>
      <c r="AM11" s="458" t="s">
        <v>127</v>
      </c>
      <c r="AN11" s="459"/>
      <c r="AO11" s="459"/>
      <c r="AP11" s="459"/>
      <c r="AQ11" s="459"/>
      <c r="AR11" s="459"/>
      <c r="AS11" s="459"/>
      <c r="AT11" s="460"/>
      <c r="AU11" s="461" t="s">
        <v>128</v>
      </c>
      <c r="AV11" s="462"/>
      <c r="AW11" s="462"/>
      <c r="AX11" s="462"/>
      <c r="AY11" s="463" t="s">
        <v>129</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130</v>
      </c>
      <c r="CE11" s="433"/>
      <c r="CF11" s="433"/>
      <c r="CG11" s="433"/>
      <c r="CH11" s="433"/>
      <c r="CI11" s="433"/>
      <c r="CJ11" s="433"/>
      <c r="CK11" s="433"/>
      <c r="CL11" s="433"/>
      <c r="CM11" s="433"/>
      <c r="CN11" s="433"/>
      <c r="CO11" s="433"/>
      <c r="CP11" s="433"/>
      <c r="CQ11" s="433"/>
      <c r="CR11" s="433"/>
      <c r="CS11" s="434"/>
      <c r="CT11" s="469" t="s">
        <v>131</v>
      </c>
      <c r="CU11" s="470"/>
      <c r="CV11" s="470"/>
      <c r="CW11" s="470"/>
      <c r="CX11" s="470"/>
      <c r="CY11" s="470"/>
      <c r="CZ11" s="470"/>
      <c r="DA11" s="471"/>
      <c r="DB11" s="469" t="s">
        <v>132</v>
      </c>
      <c r="DC11" s="470"/>
      <c r="DD11" s="470"/>
      <c r="DE11" s="470"/>
      <c r="DF11" s="470"/>
      <c r="DG11" s="470"/>
      <c r="DH11" s="470"/>
      <c r="DI11" s="471"/>
      <c r="DJ11" s="186"/>
      <c r="DK11" s="186"/>
      <c r="DL11" s="186"/>
      <c r="DM11" s="186"/>
      <c r="DN11" s="186"/>
      <c r="DO11" s="186"/>
    </row>
    <row r="12" spans="1:119" ht="18.75" customHeight="1" x14ac:dyDescent="0.15">
      <c r="A12" s="187"/>
      <c r="B12" s="489" t="s">
        <v>133</v>
      </c>
      <c r="C12" s="490"/>
      <c r="D12" s="490"/>
      <c r="E12" s="490"/>
      <c r="F12" s="490"/>
      <c r="G12" s="490"/>
      <c r="H12" s="490"/>
      <c r="I12" s="490"/>
      <c r="J12" s="490"/>
      <c r="K12" s="491"/>
      <c r="L12" s="498" t="s">
        <v>134</v>
      </c>
      <c r="M12" s="499"/>
      <c r="N12" s="499"/>
      <c r="O12" s="499"/>
      <c r="P12" s="499"/>
      <c r="Q12" s="500"/>
      <c r="R12" s="501">
        <v>34520</v>
      </c>
      <c r="S12" s="502"/>
      <c r="T12" s="502"/>
      <c r="U12" s="502"/>
      <c r="V12" s="503"/>
      <c r="W12" s="504" t="s">
        <v>1</v>
      </c>
      <c r="X12" s="462"/>
      <c r="Y12" s="462"/>
      <c r="Z12" s="462"/>
      <c r="AA12" s="462"/>
      <c r="AB12" s="505"/>
      <c r="AC12" s="506" t="s">
        <v>135</v>
      </c>
      <c r="AD12" s="507"/>
      <c r="AE12" s="507"/>
      <c r="AF12" s="507"/>
      <c r="AG12" s="508"/>
      <c r="AH12" s="506" t="s">
        <v>136</v>
      </c>
      <c r="AI12" s="507"/>
      <c r="AJ12" s="507"/>
      <c r="AK12" s="507"/>
      <c r="AL12" s="509"/>
      <c r="AM12" s="458" t="s">
        <v>137</v>
      </c>
      <c r="AN12" s="459"/>
      <c r="AO12" s="459"/>
      <c r="AP12" s="459"/>
      <c r="AQ12" s="459"/>
      <c r="AR12" s="459"/>
      <c r="AS12" s="459"/>
      <c r="AT12" s="460"/>
      <c r="AU12" s="461" t="s">
        <v>138</v>
      </c>
      <c r="AV12" s="462"/>
      <c r="AW12" s="462"/>
      <c r="AX12" s="462"/>
      <c r="AY12" s="463" t="s">
        <v>139</v>
      </c>
      <c r="AZ12" s="464"/>
      <c r="BA12" s="464"/>
      <c r="BB12" s="464"/>
      <c r="BC12" s="464"/>
      <c r="BD12" s="464"/>
      <c r="BE12" s="464"/>
      <c r="BF12" s="464"/>
      <c r="BG12" s="464"/>
      <c r="BH12" s="464"/>
      <c r="BI12" s="464"/>
      <c r="BJ12" s="464"/>
      <c r="BK12" s="464"/>
      <c r="BL12" s="464"/>
      <c r="BM12" s="465"/>
      <c r="BN12" s="429">
        <v>501969</v>
      </c>
      <c r="BO12" s="430"/>
      <c r="BP12" s="430"/>
      <c r="BQ12" s="430"/>
      <c r="BR12" s="430"/>
      <c r="BS12" s="430"/>
      <c r="BT12" s="430"/>
      <c r="BU12" s="431"/>
      <c r="BV12" s="429">
        <v>2000010</v>
      </c>
      <c r="BW12" s="430"/>
      <c r="BX12" s="430"/>
      <c r="BY12" s="430"/>
      <c r="BZ12" s="430"/>
      <c r="CA12" s="430"/>
      <c r="CB12" s="430"/>
      <c r="CC12" s="431"/>
      <c r="CD12" s="432" t="s">
        <v>140</v>
      </c>
      <c r="CE12" s="433"/>
      <c r="CF12" s="433"/>
      <c r="CG12" s="433"/>
      <c r="CH12" s="433"/>
      <c r="CI12" s="433"/>
      <c r="CJ12" s="433"/>
      <c r="CK12" s="433"/>
      <c r="CL12" s="433"/>
      <c r="CM12" s="433"/>
      <c r="CN12" s="433"/>
      <c r="CO12" s="433"/>
      <c r="CP12" s="433"/>
      <c r="CQ12" s="433"/>
      <c r="CR12" s="433"/>
      <c r="CS12" s="434"/>
      <c r="CT12" s="469" t="s">
        <v>141</v>
      </c>
      <c r="CU12" s="470"/>
      <c r="CV12" s="470"/>
      <c r="CW12" s="470"/>
      <c r="CX12" s="470"/>
      <c r="CY12" s="470"/>
      <c r="CZ12" s="470"/>
      <c r="DA12" s="471"/>
      <c r="DB12" s="469" t="s">
        <v>142</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143</v>
      </c>
      <c r="N13" s="521"/>
      <c r="O13" s="521"/>
      <c r="P13" s="521"/>
      <c r="Q13" s="522"/>
      <c r="R13" s="513">
        <v>34011</v>
      </c>
      <c r="S13" s="514"/>
      <c r="T13" s="514"/>
      <c r="U13" s="514"/>
      <c r="V13" s="515"/>
      <c r="W13" s="445" t="s">
        <v>144</v>
      </c>
      <c r="X13" s="446"/>
      <c r="Y13" s="446"/>
      <c r="Z13" s="446"/>
      <c r="AA13" s="446"/>
      <c r="AB13" s="436"/>
      <c r="AC13" s="480">
        <v>91</v>
      </c>
      <c r="AD13" s="481"/>
      <c r="AE13" s="481"/>
      <c r="AF13" s="481"/>
      <c r="AG13" s="523"/>
      <c r="AH13" s="480">
        <v>83</v>
      </c>
      <c r="AI13" s="481"/>
      <c r="AJ13" s="481"/>
      <c r="AK13" s="481"/>
      <c r="AL13" s="482"/>
      <c r="AM13" s="458" t="s">
        <v>145</v>
      </c>
      <c r="AN13" s="459"/>
      <c r="AO13" s="459"/>
      <c r="AP13" s="459"/>
      <c r="AQ13" s="459"/>
      <c r="AR13" s="459"/>
      <c r="AS13" s="459"/>
      <c r="AT13" s="460"/>
      <c r="AU13" s="461" t="s">
        <v>146</v>
      </c>
      <c r="AV13" s="462"/>
      <c r="AW13" s="462"/>
      <c r="AX13" s="462"/>
      <c r="AY13" s="463" t="s">
        <v>147</v>
      </c>
      <c r="AZ13" s="464"/>
      <c r="BA13" s="464"/>
      <c r="BB13" s="464"/>
      <c r="BC13" s="464"/>
      <c r="BD13" s="464"/>
      <c r="BE13" s="464"/>
      <c r="BF13" s="464"/>
      <c r="BG13" s="464"/>
      <c r="BH13" s="464"/>
      <c r="BI13" s="464"/>
      <c r="BJ13" s="464"/>
      <c r="BK13" s="464"/>
      <c r="BL13" s="464"/>
      <c r="BM13" s="465"/>
      <c r="BN13" s="429">
        <v>-431016</v>
      </c>
      <c r="BO13" s="430"/>
      <c r="BP13" s="430"/>
      <c r="BQ13" s="430"/>
      <c r="BR13" s="430"/>
      <c r="BS13" s="430"/>
      <c r="BT13" s="430"/>
      <c r="BU13" s="431"/>
      <c r="BV13" s="429">
        <v>-2146958</v>
      </c>
      <c r="BW13" s="430"/>
      <c r="BX13" s="430"/>
      <c r="BY13" s="430"/>
      <c r="BZ13" s="430"/>
      <c r="CA13" s="430"/>
      <c r="CB13" s="430"/>
      <c r="CC13" s="431"/>
      <c r="CD13" s="432" t="s">
        <v>148</v>
      </c>
      <c r="CE13" s="433"/>
      <c r="CF13" s="433"/>
      <c r="CG13" s="433"/>
      <c r="CH13" s="433"/>
      <c r="CI13" s="433"/>
      <c r="CJ13" s="433"/>
      <c r="CK13" s="433"/>
      <c r="CL13" s="433"/>
      <c r="CM13" s="433"/>
      <c r="CN13" s="433"/>
      <c r="CO13" s="433"/>
      <c r="CP13" s="433"/>
      <c r="CQ13" s="433"/>
      <c r="CR13" s="433"/>
      <c r="CS13" s="434"/>
      <c r="CT13" s="426">
        <v>0</v>
      </c>
      <c r="CU13" s="427"/>
      <c r="CV13" s="427"/>
      <c r="CW13" s="427"/>
      <c r="CX13" s="427"/>
      <c r="CY13" s="427"/>
      <c r="CZ13" s="427"/>
      <c r="DA13" s="428"/>
      <c r="DB13" s="426">
        <v>-0.1</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149</v>
      </c>
      <c r="M14" s="511"/>
      <c r="N14" s="511"/>
      <c r="O14" s="511"/>
      <c r="P14" s="511"/>
      <c r="Q14" s="512"/>
      <c r="R14" s="513">
        <v>34622</v>
      </c>
      <c r="S14" s="514"/>
      <c r="T14" s="514"/>
      <c r="U14" s="514"/>
      <c r="V14" s="515"/>
      <c r="W14" s="419"/>
      <c r="X14" s="420"/>
      <c r="Y14" s="420"/>
      <c r="Z14" s="420"/>
      <c r="AA14" s="420"/>
      <c r="AB14" s="409"/>
      <c r="AC14" s="516">
        <v>0.6</v>
      </c>
      <c r="AD14" s="517"/>
      <c r="AE14" s="517"/>
      <c r="AF14" s="517"/>
      <c r="AG14" s="518"/>
      <c r="AH14" s="516">
        <v>0.6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150</v>
      </c>
      <c r="CE14" s="525"/>
      <c r="CF14" s="525"/>
      <c r="CG14" s="525"/>
      <c r="CH14" s="525"/>
      <c r="CI14" s="525"/>
      <c r="CJ14" s="525"/>
      <c r="CK14" s="525"/>
      <c r="CL14" s="525"/>
      <c r="CM14" s="525"/>
      <c r="CN14" s="525"/>
      <c r="CO14" s="525"/>
      <c r="CP14" s="525"/>
      <c r="CQ14" s="525"/>
      <c r="CR14" s="525"/>
      <c r="CS14" s="526"/>
      <c r="CT14" s="527" t="s">
        <v>151</v>
      </c>
      <c r="CU14" s="528"/>
      <c r="CV14" s="528"/>
      <c r="CW14" s="528"/>
      <c r="CX14" s="528"/>
      <c r="CY14" s="528"/>
      <c r="CZ14" s="528"/>
      <c r="DA14" s="529"/>
      <c r="DB14" s="527" t="s">
        <v>142</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152</v>
      </c>
      <c r="N15" s="521"/>
      <c r="O15" s="521"/>
      <c r="P15" s="521"/>
      <c r="Q15" s="522"/>
      <c r="R15" s="513">
        <v>34205</v>
      </c>
      <c r="S15" s="514"/>
      <c r="T15" s="514"/>
      <c r="U15" s="514"/>
      <c r="V15" s="515"/>
      <c r="W15" s="445" t="s">
        <v>153</v>
      </c>
      <c r="X15" s="446"/>
      <c r="Y15" s="446"/>
      <c r="Z15" s="446"/>
      <c r="AA15" s="446"/>
      <c r="AB15" s="436"/>
      <c r="AC15" s="480">
        <v>5029</v>
      </c>
      <c r="AD15" s="481"/>
      <c r="AE15" s="481"/>
      <c r="AF15" s="481"/>
      <c r="AG15" s="523"/>
      <c r="AH15" s="480">
        <v>4938</v>
      </c>
      <c r="AI15" s="481"/>
      <c r="AJ15" s="481"/>
      <c r="AK15" s="481"/>
      <c r="AL15" s="482"/>
      <c r="AM15" s="458"/>
      <c r="AN15" s="459"/>
      <c r="AO15" s="459"/>
      <c r="AP15" s="459"/>
      <c r="AQ15" s="459"/>
      <c r="AR15" s="459"/>
      <c r="AS15" s="459"/>
      <c r="AT15" s="460"/>
      <c r="AU15" s="461"/>
      <c r="AV15" s="462"/>
      <c r="AW15" s="462"/>
      <c r="AX15" s="462"/>
      <c r="AY15" s="389" t="s">
        <v>154</v>
      </c>
      <c r="AZ15" s="390"/>
      <c r="BA15" s="390"/>
      <c r="BB15" s="390"/>
      <c r="BC15" s="390"/>
      <c r="BD15" s="390"/>
      <c r="BE15" s="390"/>
      <c r="BF15" s="390"/>
      <c r="BG15" s="390"/>
      <c r="BH15" s="390"/>
      <c r="BI15" s="390"/>
      <c r="BJ15" s="390"/>
      <c r="BK15" s="390"/>
      <c r="BL15" s="390"/>
      <c r="BM15" s="391"/>
      <c r="BN15" s="392">
        <v>4509118</v>
      </c>
      <c r="BO15" s="393"/>
      <c r="BP15" s="393"/>
      <c r="BQ15" s="393"/>
      <c r="BR15" s="393"/>
      <c r="BS15" s="393"/>
      <c r="BT15" s="393"/>
      <c r="BU15" s="394"/>
      <c r="BV15" s="392">
        <v>4502355</v>
      </c>
      <c r="BW15" s="393"/>
      <c r="BX15" s="393"/>
      <c r="BY15" s="393"/>
      <c r="BZ15" s="393"/>
      <c r="CA15" s="393"/>
      <c r="CB15" s="393"/>
      <c r="CC15" s="394"/>
      <c r="CD15" s="530" t="s">
        <v>155</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156</v>
      </c>
      <c r="M16" s="541"/>
      <c r="N16" s="541"/>
      <c r="O16" s="541"/>
      <c r="P16" s="541"/>
      <c r="Q16" s="542"/>
      <c r="R16" s="533" t="s">
        <v>157</v>
      </c>
      <c r="S16" s="534"/>
      <c r="T16" s="534"/>
      <c r="U16" s="534"/>
      <c r="V16" s="535"/>
      <c r="W16" s="419"/>
      <c r="X16" s="420"/>
      <c r="Y16" s="420"/>
      <c r="Z16" s="420"/>
      <c r="AA16" s="420"/>
      <c r="AB16" s="409"/>
      <c r="AC16" s="516">
        <v>33.700000000000003</v>
      </c>
      <c r="AD16" s="517"/>
      <c r="AE16" s="517"/>
      <c r="AF16" s="517"/>
      <c r="AG16" s="518"/>
      <c r="AH16" s="516">
        <v>33.9</v>
      </c>
      <c r="AI16" s="517"/>
      <c r="AJ16" s="517"/>
      <c r="AK16" s="517"/>
      <c r="AL16" s="519"/>
      <c r="AM16" s="458"/>
      <c r="AN16" s="459"/>
      <c r="AO16" s="459"/>
      <c r="AP16" s="459"/>
      <c r="AQ16" s="459"/>
      <c r="AR16" s="459"/>
      <c r="AS16" s="459"/>
      <c r="AT16" s="460"/>
      <c r="AU16" s="461"/>
      <c r="AV16" s="462"/>
      <c r="AW16" s="462"/>
      <c r="AX16" s="462"/>
      <c r="AY16" s="463" t="s">
        <v>158</v>
      </c>
      <c r="AZ16" s="464"/>
      <c r="BA16" s="464"/>
      <c r="BB16" s="464"/>
      <c r="BC16" s="464"/>
      <c r="BD16" s="464"/>
      <c r="BE16" s="464"/>
      <c r="BF16" s="464"/>
      <c r="BG16" s="464"/>
      <c r="BH16" s="464"/>
      <c r="BI16" s="464"/>
      <c r="BJ16" s="464"/>
      <c r="BK16" s="464"/>
      <c r="BL16" s="464"/>
      <c r="BM16" s="465"/>
      <c r="BN16" s="429">
        <v>5112129</v>
      </c>
      <c r="BO16" s="430"/>
      <c r="BP16" s="430"/>
      <c r="BQ16" s="430"/>
      <c r="BR16" s="430"/>
      <c r="BS16" s="430"/>
      <c r="BT16" s="430"/>
      <c r="BU16" s="431"/>
      <c r="BV16" s="429">
        <v>5049831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159</v>
      </c>
      <c r="N17" s="537"/>
      <c r="O17" s="537"/>
      <c r="P17" s="537"/>
      <c r="Q17" s="538"/>
      <c r="R17" s="533" t="s">
        <v>160</v>
      </c>
      <c r="S17" s="534"/>
      <c r="T17" s="534"/>
      <c r="U17" s="534"/>
      <c r="V17" s="535"/>
      <c r="W17" s="445" t="s">
        <v>161</v>
      </c>
      <c r="X17" s="446"/>
      <c r="Y17" s="446"/>
      <c r="Z17" s="446"/>
      <c r="AA17" s="446"/>
      <c r="AB17" s="436"/>
      <c r="AC17" s="480">
        <v>9809</v>
      </c>
      <c r="AD17" s="481"/>
      <c r="AE17" s="481"/>
      <c r="AF17" s="481"/>
      <c r="AG17" s="523"/>
      <c r="AH17" s="480">
        <v>9563</v>
      </c>
      <c r="AI17" s="481"/>
      <c r="AJ17" s="481"/>
      <c r="AK17" s="481"/>
      <c r="AL17" s="482"/>
      <c r="AM17" s="458"/>
      <c r="AN17" s="459"/>
      <c r="AO17" s="459"/>
      <c r="AP17" s="459"/>
      <c r="AQ17" s="459"/>
      <c r="AR17" s="459"/>
      <c r="AS17" s="459"/>
      <c r="AT17" s="460"/>
      <c r="AU17" s="461"/>
      <c r="AV17" s="462"/>
      <c r="AW17" s="462"/>
      <c r="AX17" s="462"/>
      <c r="AY17" s="463" t="s">
        <v>162</v>
      </c>
      <c r="AZ17" s="464"/>
      <c r="BA17" s="464"/>
      <c r="BB17" s="464"/>
      <c r="BC17" s="464"/>
      <c r="BD17" s="464"/>
      <c r="BE17" s="464"/>
      <c r="BF17" s="464"/>
      <c r="BG17" s="464"/>
      <c r="BH17" s="464"/>
      <c r="BI17" s="464"/>
      <c r="BJ17" s="464"/>
      <c r="BK17" s="464"/>
      <c r="BL17" s="464"/>
      <c r="BM17" s="465"/>
      <c r="BN17" s="429">
        <v>5777534</v>
      </c>
      <c r="BO17" s="430"/>
      <c r="BP17" s="430"/>
      <c r="BQ17" s="430"/>
      <c r="BR17" s="430"/>
      <c r="BS17" s="430"/>
      <c r="BT17" s="430"/>
      <c r="BU17" s="431"/>
      <c r="BV17" s="429">
        <v>5758622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163</v>
      </c>
      <c r="C18" s="472"/>
      <c r="D18" s="472"/>
      <c r="E18" s="544"/>
      <c r="F18" s="544"/>
      <c r="G18" s="544"/>
      <c r="H18" s="544"/>
      <c r="I18" s="544"/>
      <c r="J18" s="544"/>
      <c r="K18" s="544"/>
      <c r="L18" s="545">
        <v>9.1300000000000008</v>
      </c>
      <c r="M18" s="545"/>
      <c r="N18" s="545"/>
      <c r="O18" s="545"/>
      <c r="P18" s="545"/>
      <c r="Q18" s="545"/>
      <c r="R18" s="546"/>
      <c r="S18" s="546"/>
      <c r="T18" s="546"/>
      <c r="U18" s="546"/>
      <c r="V18" s="547"/>
      <c r="W18" s="447"/>
      <c r="X18" s="448"/>
      <c r="Y18" s="448"/>
      <c r="Z18" s="448"/>
      <c r="AA18" s="448"/>
      <c r="AB18" s="439"/>
      <c r="AC18" s="548">
        <v>65.7</v>
      </c>
      <c r="AD18" s="549"/>
      <c r="AE18" s="549"/>
      <c r="AF18" s="549"/>
      <c r="AG18" s="550"/>
      <c r="AH18" s="548">
        <v>65.599999999999994</v>
      </c>
      <c r="AI18" s="549"/>
      <c r="AJ18" s="549"/>
      <c r="AK18" s="549"/>
      <c r="AL18" s="551"/>
      <c r="AM18" s="458"/>
      <c r="AN18" s="459"/>
      <c r="AO18" s="459"/>
      <c r="AP18" s="459"/>
      <c r="AQ18" s="459"/>
      <c r="AR18" s="459"/>
      <c r="AS18" s="459"/>
      <c r="AT18" s="460"/>
      <c r="AU18" s="461"/>
      <c r="AV18" s="462"/>
      <c r="AW18" s="462"/>
      <c r="AX18" s="462"/>
      <c r="AY18" s="463" t="s">
        <v>164</v>
      </c>
      <c r="AZ18" s="464"/>
      <c r="BA18" s="464"/>
      <c r="BB18" s="464"/>
      <c r="BC18" s="464"/>
      <c r="BD18" s="464"/>
      <c r="BE18" s="464"/>
      <c r="BF18" s="464"/>
      <c r="BG18" s="464"/>
      <c r="BH18" s="464"/>
      <c r="BI18" s="464"/>
      <c r="BJ18" s="464"/>
      <c r="BK18" s="464"/>
      <c r="BL18" s="464"/>
      <c r="BM18" s="465"/>
      <c r="BN18" s="429">
        <v>6629577</v>
      </c>
      <c r="BO18" s="430"/>
      <c r="BP18" s="430"/>
      <c r="BQ18" s="430"/>
      <c r="BR18" s="430"/>
      <c r="BS18" s="430"/>
      <c r="BT18" s="430"/>
      <c r="BU18" s="431"/>
      <c r="BV18" s="429">
        <v>6431284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165</v>
      </c>
      <c r="C19" s="472"/>
      <c r="D19" s="472"/>
      <c r="E19" s="544"/>
      <c r="F19" s="544"/>
      <c r="G19" s="544"/>
      <c r="H19" s="544"/>
      <c r="I19" s="544"/>
      <c r="J19" s="544"/>
      <c r="K19" s="544"/>
      <c r="L19" s="552">
        <v>3695</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166</v>
      </c>
      <c r="AZ19" s="464"/>
      <c r="BA19" s="464"/>
      <c r="BB19" s="464"/>
      <c r="BC19" s="464"/>
      <c r="BD19" s="464"/>
      <c r="BE19" s="464"/>
      <c r="BF19" s="464"/>
      <c r="BG19" s="464"/>
      <c r="BH19" s="464"/>
      <c r="BI19" s="464"/>
      <c r="BJ19" s="464"/>
      <c r="BK19" s="464"/>
      <c r="BL19" s="464"/>
      <c r="BM19" s="465"/>
      <c r="BN19" s="429">
        <v>8766796</v>
      </c>
      <c r="BO19" s="430"/>
      <c r="BP19" s="430"/>
      <c r="BQ19" s="430"/>
      <c r="BR19" s="430"/>
      <c r="BS19" s="430"/>
      <c r="BT19" s="430"/>
      <c r="BU19" s="431"/>
      <c r="BV19" s="429">
        <v>9673428</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167</v>
      </c>
      <c r="C20" s="472"/>
      <c r="D20" s="472"/>
      <c r="E20" s="544"/>
      <c r="F20" s="544"/>
      <c r="G20" s="544"/>
      <c r="H20" s="544"/>
      <c r="I20" s="544"/>
      <c r="J20" s="544"/>
      <c r="K20" s="544"/>
      <c r="L20" s="552">
        <v>13258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169</v>
      </c>
      <c r="C22" s="567"/>
      <c r="D22" s="568"/>
      <c r="E22" s="441" t="s">
        <v>1</v>
      </c>
      <c r="F22" s="446"/>
      <c r="G22" s="446"/>
      <c r="H22" s="446"/>
      <c r="I22" s="446"/>
      <c r="J22" s="446"/>
      <c r="K22" s="436"/>
      <c r="L22" s="441" t="s">
        <v>170</v>
      </c>
      <c r="M22" s="446"/>
      <c r="N22" s="446"/>
      <c r="O22" s="446"/>
      <c r="P22" s="436"/>
      <c r="Q22" s="575" t="s">
        <v>171</v>
      </c>
      <c r="R22" s="576"/>
      <c r="S22" s="576"/>
      <c r="T22" s="576"/>
      <c r="U22" s="576"/>
      <c r="V22" s="577"/>
      <c r="W22" s="581" t="s">
        <v>172</v>
      </c>
      <c r="X22" s="567"/>
      <c r="Y22" s="568"/>
      <c r="Z22" s="441" t="s">
        <v>1</v>
      </c>
      <c r="AA22" s="446"/>
      <c r="AB22" s="446"/>
      <c r="AC22" s="446"/>
      <c r="AD22" s="446"/>
      <c r="AE22" s="446"/>
      <c r="AF22" s="446"/>
      <c r="AG22" s="436"/>
      <c r="AH22" s="594" t="s">
        <v>173</v>
      </c>
      <c r="AI22" s="446"/>
      <c r="AJ22" s="446"/>
      <c r="AK22" s="446"/>
      <c r="AL22" s="436"/>
      <c r="AM22" s="594" t="s">
        <v>174</v>
      </c>
      <c r="AN22" s="595"/>
      <c r="AO22" s="595"/>
      <c r="AP22" s="595"/>
      <c r="AQ22" s="595"/>
      <c r="AR22" s="596"/>
      <c r="AS22" s="575" t="s">
        <v>171</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175</v>
      </c>
      <c r="AZ23" s="390"/>
      <c r="BA23" s="390"/>
      <c r="BB23" s="390"/>
      <c r="BC23" s="390"/>
      <c r="BD23" s="390"/>
      <c r="BE23" s="390"/>
      <c r="BF23" s="390"/>
      <c r="BG23" s="390"/>
      <c r="BH23" s="390"/>
      <c r="BI23" s="390"/>
      <c r="BJ23" s="390"/>
      <c r="BK23" s="390"/>
      <c r="BL23" s="390"/>
      <c r="BM23" s="391"/>
      <c r="BN23" s="429">
        <v>9267041</v>
      </c>
      <c r="BO23" s="430"/>
      <c r="BP23" s="430"/>
      <c r="BQ23" s="430"/>
      <c r="BR23" s="430"/>
      <c r="BS23" s="430"/>
      <c r="BT23" s="430"/>
      <c r="BU23" s="431"/>
      <c r="BV23" s="429">
        <v>9145662</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176</v>
      </c>
      <c r="F24" s="459"/>
      <c r="G24" s="459"/>
      <c r="H24" s="459"/>
      <c r="I24" s="459"/>
      <c r="J24" s="459"/>
      <c r="K24" s="460"/>
      <c r="L24" s="480">
        <v>1</v>
      </c>
      <c r="M24" s="481"/>
      <c r="N24" s="481"/>
      <c r="O24" s="481"/>
      <c r="P24" s="523"/>
      <c r="Q24" s="480">
        <v>9200</v>
      </c>
      <c r="R24" s="481"/>
      <c r="S24" s="481"/>
      <c r="T24" s="481"/>
      <c r="U24" s="481"/>
      <c r="V24" s="523"/>
      <c r="W24" s="582"/>
      <c r="X24" s="570"/>
      <c r="Y24" s="571"/>
      <c r="Z24" s="479" t="s">
        <v>177</v>
      </c>
      <c r="AA24" s="459"/>
      <c r="AB24" s="459"/>
      <c r="AC24" s="459"/>
      <c r="AD24" s="459"/>
      <c r="AE24" s="459"/>
      <c r="AF24" s="459"/>
      <c r="AG24" s="460"/>
      <c r="AH24" s="480">
        <v>138</v>
      </c>
      <c r="AI24" s="481"/>
      <c r="AJ24" s="481"/>
      <c r="AK24" s="481"/>
      <c r="AL24" s="523"/>
      <c r="AM24" s="480">
        <v>407514</v>
      </c>
      <c r="AN24" s="481"/>
      <c r="AO24" s="481"/>
      <c r="AP24" s="481"/>
      <c r="AQ24" s="481"/>
      <c r="AR24" s="523"/>
      <c r="AS24" s="480">
        <v>2953</v>
      </c>
      <c r="AT24" s="481"/>
      <c r="AU24" s="481"/>
      <c r="AV24" s="481"/>
      <c r="AW24" s="481"/>
      <c r="AX24" s="482"/>
      <c r="AY24" s="602" t="s">
        <v>178</v>
      </c>
      <c r="AZ24" s="603"/>
      <c r="BA24" s="603"/>
      <c r="BB24" s="603"/>
      <c r="BC24" s="603"/>
      <c r="BD24" s="603"/>
      <c r="BE24" s="603"/>
      <c r="BF24" s="603"/>
      <c r="BG24" s="603"/>
      <c r="BH24" s="603"/>
      <c r="BI24" s="603"/>
      <c r="BJ24" s="603"/>
      <c r="BK24" s="603"/>
      <c r="BL24" s="603"/>
      <c r="BM24" s="604"/>
      <c r="BN24" s="429">
        <v>6746838</v>
      </c>
      <c r="BO24" s="430"/>
      <c r="BP24" s="430"/>
      <c r="BQ24" s="430"/>
      <c r="BR24" s="430"/>
      <c r="BS24" s="430"/>
      <c r="BT24" s="430"/>
      <c r="BU24" s="431"/>
      <c r="BV24" s="429">
        <v>6778165</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179</v>
      </c>
      <c r="F25" s="459"/>
      <c r="G25" s="459"/>
      <c r="H25" s="459"/>
      <c r="I25" s="459"/>
      <c r="J25" s="459"/>
      <c r="K25" s="460"/>
      <c r="L25" s="480">
        <v>1</v>
      </c>
      <c r="M25" s="481"/>
      <c r="N25" s="481"/>
      <c r="O25" s="481"/>
      <c r="P25" s="523"/>
      <c r="Q25" s="480">
        <v>7600</v>
      </c>
      <c r="R25" s="481"/>
      <c r="S25" s="481"/>
      <c r="T25" s="481"/>
      <c r="U25" s="481"/>
      <c r="V25" s="523"/>
      <c r="W25" s="582"/>
      <c r="X25" s="570"/>
      <c r="Y25" s="571"/>
      <c r="Z25" s="479" t="s">
        <v>180</v>
      </c>
      <c r="AA25" s="459"/>
      <c r="AB25" s="459"/>
      <c r="AC25" s="459"/>
      <c r="AD25" s="459"/>
      <c r="AE25" s="459"/>
      <c r="AF25" s="459"/>
      <c r="AG25" s="460"/>
      <c r="AH25" s="480" t="s">
        <v>141</v>
      </c>
      <c r="AI25" s="481"/>
      <c r="AJ25" s="481"/>
      <c r="AK25" s="481"/>
      <c r="AL25" s="523"/>
      <c r="AM25" s="480" t="s">
        <v>151</v>
      </c>
      <c r="AN25" s="481"/>
      <c r="AO25" s="481"/>
      <c r="AP25" s="481"/>
      <c r="AQ25" s="481"/>
      <c r="AR25" s="523"/>
      <c r="AS25" s="480" t="s">
        <v>151</v>
      </c>
      <c r="AT25" s="481"/>
      <c r="AU25" s="481"/>
      <c r="AV25" s="481"/>
      <c r="AW25" s="481"/>
      <c r="AX25" s="482"/>
      <c r="AY25" s="389" t="s">
        <v>181</v>
      </c>
      <c r="AZ25" s="390"/>
      <c r="BA25" s="390"/>
      <c r="BB25" s="390"/>
      <c r="BC25" s="390"/>
      <c r="BD25" s="390"/>
      <c r="BE25" s="390"/>
      <c r="BF25" s="390"/>
      <c r="BG25" s="390"/>
      <c r="BH25" s="390"/>
      <c r="BI25" s="390"/>
      <c r="BJ25" s="390"/>
      <c r="BK25" s="390"/>
      <c r="BL25" s="390"/>
      <c r="BM25" s="391"/>
      <c r="BN25" s="392">
        <v>1627998</v>
      </c>
      <c r="BO25" s="393"/>
      <c r="BP25" s="393"/>
      <c r="BQ25" s="393"/>
      <c r="BR25" s="393"/>
      <c r="BS25" s="393"/>
      <c r="BT25" s="393"/>
      <c r="BU25" s="394"/>
      <c r="BV25" s="392">
        <v>315986</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182</v>
      </c>
      <c r="F26" s="459"/>
      <c r="G26" s="459"/>
      <c r="H26" s="459"/>
      <c r="I26" s="459"/>
      <c r="J26" s="459"/>
      <c r="K26" s="460"/>
      <c r="L26" s="480">
        <v>1</v>
      </c>
      <c r="M26" s="481"/>
      <c r="N26" s="481"/>
      <c r="O26" s="481"/>
      <c r="P26" s="523"/>
      <c r="Q26" s="480">
        <v>7050</v>
      </c>
      <c r="R26" s="481"/>
      <c r="S26" s="481"/>
      <c r="T26" s="481"/>
      <c r="U26" s="481"/>
      <c r="V26" s="523"/>
      <c r="W26" s="582"/>
      <c r="X26" s="570"/>
      <c r="Y26" s="571"/>
      <c r="Z26" s="479" t="s">
        <v>183</v>
      </c>
      <c r="AA26" s="592"/>
      <c r="AB26" s="592"/>
      <c r="AC26" s="592"/>
      <c r="AD26" s="592"/>
      <c r="AE26" s="592"/>
      <c r="AF26" s="592"/>
      <c r="AG26" s="593"/>
      <c r="AH26" s="480">
        <v>14</v>
      </c>
      <c r="AI26" s="481"/>
      <c r="AJ26" s="481"/>
      <c r="AK26" s="481"/>
      <c r="AL26" s="523"/>
      <c r="AM26" s="480">
        <v>42476</v>
      </c>
      <c r="AN26" s="481"/>
      <c r="AO26" s="481"/>
      <c r="AP26" s="481"/>
      <c r="AQ26" s="481"/>
      <c r="AR26" s="523"/>
      <c r="AS26" s="480">
        <v>3034</v>
      </c>
      <c r="AT26" s="481"/>
      <c r="AU26" s="481"/>
      <c r="AV26" s="481"/>
      <c r="AW26" s="481"/>
      <c r="AX26" s="482"/>
      <c r="AY26" s="432" t="s">
        <v>184</v>
      </c>
      <c r="AZ26" s="433"/>
      <c r="BA26" s="433"/>
      <c r="BB26" s="433"/>
      <c r="BC26" s="433"/>
      <c r="BD26" s="433"/>
      <c r="BE26" s="433"/>
      <c r="BF26" s="433"/>
      <c r="BG26" s="433"/>
      <c r="BH26" s="433"/>
      <c r="BI26" s="433"/>
      <c r="BJ26" s="433"/>
      <c r="BK26" s="433"/>
      <c r="BL26" s="433"/>
      <c r="BM26" s="434"/>
      <c r="BN26" s="429" t="s">
        <v>151</v>
      </c>
      <c r="BO26" s="430"/>
      <c r="BP26" s="430"/>
      <c r="BQ26" s="430"/>
      <c r="BR26" s="430"/>
      <c r="BS26" s="430"/>
      <c r="BT26" s="430"/>
      <c r="BU26" s="431"/>
      <c r="BV26" s="429" t="s">
        <v>151</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185</v>
      </c>
      <c r="F27" s="459"/>
      <c r="G27" s="459"/>
      <c r="H27" s="459"/>
      <c r="I27" s="459"/>
      <c r="J27" s="459"/>
      <c r="K27" s="460"/>
      <c r="L27" s="480">
        <v>1</v>
      </c>
      <c r="M27" s="481"/>
      <c r="N27" s="481"/>
      <c r="O27" s="481"/>
      <c r="P27" s="523"/>
      <c r="Q27" s="480">
        <v>4050</v>
      </c>
      <c r="R27" s="481"/>
      <c r="S27" s="481"/>
      <c r="T27" s="481"/>
      <c r="U27" s="481"/>
      <c r="V27" s="523"/>
      <c r="W27" s="582"/>
      <c r="X27" s="570"/>
      <c r="Y27" s="571"/>
      <c r="Z27" s="479" t="s">
        <v>186</v>
      </c>
      <c r="AA27" s="459"/>
      <c r="AB27" s="459"/>
      <c r="AC27" s="459"/>
      <c r="AD27" s="459"/>
      <c r="AE27" s="459"/>
      <c r="AF27" s="459"/>
      <c r="AG27" s="460"/>
      <c r="AH27" s="480">
        <v>27</v>
      </c>
      <c r="AI27" s="481"/>
      <c r="AJ27" s="481"/>
      <c r="AK27" s="481"/>
      <c r="AL27" s="523"/>
      <c r="AM27" s="480">
        <v>75858</v>
      </c>
      <c r="AN27" s="481"/>
      <c r="AO27" s="481"/>
      <c r="AP27" s="481"/>
      <c r="AQ27" s="481"/>
      <c r="AR27" s="523"/>
      <c r="AS27" s="480">
        <v>2810</v>
      </c>
      <c r="AT27" s="481"/>
      <c r="AU27" s="481"/>
      <c r="AV27" s="481"/>
      <c r="AW27" s="481"/>
      <c r="AX27" s="482"/>
      <c r="AY27" s="524" t="s">
        <v>187</v>
      </c>
      <c r="AZ27" s="525"/>
      <c r="BA27" s="525"/>
      <c r="BB27" s="525"/>
      <c r="BC27" s="525"/>
      <c r="BD27" s="525"/>
      <c r="BE27" s="525"/>
      <c r="BF27" s="525"/>
      <c r="BG27" s="525"/>
      <c r="BH27" s="525"/>
      <c r="BI27" s="525"/>
      <c r="BJ27" s="525"/>
      <c r="BK27" s="525"/>
      <c r="BL27" s="525"/>
      <c r="BM27" s="526"/>
      <c r="BN27" s="605">
        <v>308477</v>
      </c>
      <c r="BO27" s="606"/>
      <c r="BP27" s="606"/>
      <c r="BQ27" s="606"/>
      <c r="BR27" s="606"/>
      <c r="BS27" s="606"/>
      <c r="BT27" s="606"/>
      <c r="BU27" s="607"/>
      <c r="BV27" s="605">
        <v>308316</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188</v>
      </c>
      <c r="F28" s="459"/>
      <c r="G28" s="459"/>
      <c r="H28" s="459"/>
      <c r="I28" s="459"/>
      <c r="J28" s="459"/>
      <c r="K28" s="460"/>
      <c r="L28" s="480">
        <v>1</v>
      </c>
      <c r="M28" s="481"/>
      <c r="N28" s="481"/>
      <c r="O28" s="481"/>
      <c r="P28" s="523"/>
      <c r="Q28" s="480">
        <v>3100</v>
      </c>
      <c r="R28" s="481"/>
      <c r="S28" s="481"/>
      <c r="T28" s="481"/>
      <c r="U28" s="481"/>
      <c r="V28" s="523"/>
      <c r="W28" s="582"/>
      <c r="X28" s="570"/>
      <c r="Y28" s="571"/>
      <c r="Z28" s="479" t="s">
        <v>189</v>
      </c>
      <c r="AA28" s="459"/>
      <c r="AB28" s="459"/>
      <c r="AC28" s="459"/>
      <c r="AD28" s="459"/>
      <c r="AE28" s="459"/>
      <c r="AF28" s="459"/>
      <c r="AG28" s="460"/>
      <c r="AH28" s="480" t="s">
        <v>151</v>
      </c>
      <c r="AI28" s="481"/>
      <c r="AJ28" s="481"/>
      <c r="AK28" s="481"/>
      <c r="AL28" s="523"/>
      <c r="AM28" s="480" t="s">
        <v>151</v>
      </c>
      <c r="AN28" s="481"/>
      <c r="AO28" s="481"/>
      <c r="AP28" s="481"/>
      <c r="AQ28" s="481"/>
      <c r="AR28" s="523"/>
      <c r="AS28" s="480" t="s">
        <v>151</v>
      </c>
      <c r="AT28" s="481"/>
      <c r="AU28" s="481"/>
      <c r="AV28" s="481"/>
      <c r="AW28" s="481"/>
      <c r="AX28" s="482"/>
      <c r="AY28" s="608" t="s">
        <v>190</v>
      </c>
      <c r="AZ28" s="609"/>
      <c r="BA28" s="609"/>
      <c r="BB28" s="610"/>
      <c r="BC28" s="389" t="s">
        <v>48</v>
      </c>
      <c r="BD28" s="390"/>
      <c r="BE28" s="390"/>
      <c r="BF28" s="390"/>
      <c r="BG28" s="390"/>
      <c r="BH28" s="390"/>
      <c r="BI28" s="390"/>
      <c r="BJ28" s="390"/>
      <c r="BK28" s="390"/>
      <c r="BL28" s="390"/>
      <c r="BM28" s="391"/>
      <c r="BN28" s="392">
        <v>2864427</v>
      </c>
      <c r="BO28" s="393"/>
      <c r="BP28" s="393"/>
      <c r="BQ28" s="393"/>
      <c r="BR28" s="393"/>
      <c r="BS28" s="393"/>
      <c r="BT28" s="393"/>
      <c r="BU28" s="394"/>
      <c r="BV28" s="392">
        <v>2864074</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191</v>
      </c>
      <c r="F29" s="459"/>
      <c r="G29" s="459"/>
      <c r="H29" s="459"/>
      <c r="I29" s="459"/>
      <c r="J29" s="459"/>
      <c r="K29" s="460"/>
      <c r="L29" s="480">
        <v>12</v>
      </c>
      <c r="M29" s="481"/>
      <c r="N29" s="481"/>
      <c r="O29" s="481"/>
      <c r="P29" s="523"/>
      <c r="Q29" s="480">
        <v>2850</v>
      </c>
      <c r="R29" s="481"/>
      <c r="S29" s="481"/>
      <c r="T29" s="481"/>
      <c r="U29" s="481"/>
      <c r="V29" s="523"/>
      <c r="W29" s="583"/>
      <c r="X29" s="584"/>
      <c r="Y29" s="585"/>
      <c r="Z29" s="479" t="s">
        <v>192</v>
      </c>
      <c r="AA29" s="459"/>
      <c r="AB29" s="459"/>
      <c r="AC29" s="459"/>
      <c r="AD29" s="459"/>
      <c r="AE29" s="459"/>
      <c r="AF29" s="459"/>
      <c r="AG29" s="460"/>
      <c r="AH29" s="480">
        <v>165</v>
      </c>
      <c r="AI29" s="481"/>
      <c r="AJ29" s="481"/>
      <c r="AK29" s="481"/>
      <c r="AL29" s="523"/>
      <c r="AM29" s="480">
        <v>483372</v>
      </c>
      <c r="AN29" s="481"/>
      <c r="AO29" s="481"/>
      <c r="AP29" s="481"/>
      <c r="AQ29" s="481"/>
      <c r="AR29" s="523"/>
      <c r="AS29" s="480">
        <v>2930</v>
      </c>
      <c r="AT29" s="481"/>
      <c r="AU29" s="481"/>
      <c r="AV29" s="481"/>
      <c r="AW29" s="481"/>
      <c r="AX29" s="482"/>
      <c r="AY29" s="611"/>
      <c r="AZ29" s="612"/>
      <c r="BA29" s="612"/>
      <c r="BB29" s="613"/>
      <c r="BC29" s="463" t="s">
        <v>193</v>
      </c>
      <c r="BD29" s="464"/>
      <c r="BE29" s="464"/>
      <c r="BF29" s="464"/>
      <c r="BG29" s="464"/>
      <c r="BH29" s="464"/>
      <c r="BI29" s="464"/>
      <c r="BJ29" s="464"/>
      <c r="BK29" s="464"/>
      <c r="BL29" s="464"/>
      <c r="BM29" s="465"/>
      <c r="BN29" s="429">
        <v>30</v>
      </c>
      <c r="BO29" s="430"/>
      <c r="BP29" s="430"/>
      <c r="BQ29" s="430"/>
      <c r="BR29" s="430"/>
      <c r="BS29" s="430"/>
      <c r="BT29" s="430"/>
      <c r="BU29" s="431"/>
      <c r="BV29" s="429">
        <v>30</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194</v>
      </c>
      <c r="X30" s="590"/>
      <c r="Y30" s="590"/>
      <c r="Z30" s="590"/>
      <c r="AA30" s="590"/>
      <c r="AB30" s="590"/>
      <c r="AC30" s="590"/>
      <c r="AD30" s="590"/>
      <c r="AE30" s="590"/>
      <c r="AF30" s="590"/>
      <c r="AG30" s="591"/>
      <c r="AH30" s="548">
        <v>99.4</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3464467</v>
      </c>
      <c r="BO30" s="606"/>
      <c r="BP30" s="606"/>
      <c r="BQ30" s="606"/>
      <c r="BR30" s="606"/>
      <c r="BS30" s="606"/>
      <c r="BT30" s="606"/>
      <c r="BU30" s="607"/>
      <c r="BV30" s="605">
        <v>4261660</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201</v>
      </c>
      <c r="D33" s="453"/>
      <c r="E33" s="418" t="s">
        <v>202</v>
      </c>
      <c r="F33" s="418"/>
      <c r="G33" s="418"/>
      <c r="H33" s="418"/>
      <c r="I33" s="418"/>
      <c r="J33" s="418"/>
      <c r="K33" s="418"/>
      <c r="L33" s="418"/>
      <c r="M33" s="418"/>
      <c r="N33" s="418"/>
      <c r="O33" s="418"/>
      <c r="P33" s="418"/>
      <c r="Q33" s="418"/>
      <c r="R33" s="418"/>
      <c r="S33" s="418"/>
      <c r="T33" s="216"/>
      <c r="U33" s="453" t="s">
        <v>201</v>
      </c>
      <c r="V33" s="453"/>
      <c r="W33" s="418" t="s">
        <v>202</v>
      </c>
      <c r="X33" s="418"/>
      <c r="Y33" s="418"/>
      <c r="Z33" s="418"/>
      <c r="AA33" s="418"/>
      <c r="AB33" s="418"/>
      <c r="AC33" s="418"/>
      <c r="AD33" s="418"/>
      <c r="AE33" s="418"/>
      <c r="AF33" s="418"/>
      <c r="AG33" s="418"/>
      <c r="AH33" s="418"/>
      <c r="AI33" s="418"/>
      <c r="AJ33" s="418"/>
      <c r="AK33" s="418"/>
      <c r="AL33" s="216"/>
      <c r="AM33" s="453" t="s">
        <v>201</v>
      </c>
      <c r="AN33" s="453"/>
      <c r="AO33" s="418" t="s">
        <v>203</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207</v>
      </c>
      <c r="CP33" s="453"/>
      <c r="CQ33" s="418" t="s">
        <v>208</v>
      </c>
      <c r="CR33" s="418"/>
      <c r="CS33" s="418"/>
      <c r="CT33" s="418"/>
      <c r="CU33" s="418"/>
      <c r="CV33" s="418"/>
      <c r="CW33" s="418"/>
      <c r="CX33" s="418"/>
      <c r="CY33" s="418"/>
      <c r="CZ33" s="418"/>
      <c r="DA33" s="418"/>
      <c r="DB33" s="418"/>
      <c r="DC33" s="418"/>
      <c r="DD33" s="418"/>
      <c r="DE33" s="418"/>
      <c r="DF33" s="216"/>
      <c r="DG33" s="617" t="s">
        <v>209</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国民健康保険事業・事業勘定</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IF('各会計、関係団体の財政状況及び健全化判断比率'!B31="","",'各会計、関係団体の財政状況及び健全化判断比率'!B31)</f>
        <v>水道事業会計</v>
      </c>
      <c r="AP34" s="619"/>
      <c r="AQ34" s="619"/>
      <c r="AR34" s="619"/>
      <c r="AS34" s="619"/>
      <c r="AT34" s="619"/>
      <c r="AU34" s="619"/>
      <c r="AV34" s="619"/>
      <c r="AW34" s="619"/>
      <c r="AX34" s="619"/>
      <c r="AY34" s="619"/>
      <c r="AZ34" s="619"/>
      <c r="BA34" s="619"/>
      <c r="BB34" s="619"/>
      <c r="BC34" s="619"/>
      <c r="BD34" s="214"/>
      <c r="BE34" s="618" t="str">
        <f>IF(BG34="","",MAX(C34:D43,U34:V43,AM34:AN43)+1)</f>
        <v/>
      </c>
      <c r="BF34" s="618"/>
      <c r="BG34" s="619"/>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加古郡衛生事務組合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（財）播磨町臨海管理センター</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後期高齢者医療事業へ振替</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介護保険事業・事業勘定</v>
      </c>
      <c r="X35" s="619"/>
      <c r="Y35" s="619"/>
      <c r="Z35" s="619"/>
      <c r="AA35" s="619"/>
      <c r="AB35" s="619"/>
      <c r="AC35" s="619"/>
      <c r="AD35" s="619"/>
      <c r="AE35" s="619"/>
      <c r="AF35" s="619"/>
      <c r="AG35" s="619"/>
      <c r="AH35" s="619"/>
      <c r="AI35" s="619"/>
      <c r="AJ35" s="619"/>
      <c r="AK35" s="619"/>
      <c r="AL35" s="214"/>
      <c r="AM35" s="618">
        <f t="shared" ref="AM35:AM43" si="0">IF(AO35="","",AM34+1)</f>
        <v>7</v>
      </c>
      <c r="AN35" s="618"/>
      <c r="AO35" s="619" t="str">
        <f>IF('各会計、関係団体の財政状況及び健全化判断比率'!B32="","",'各会計、関係団体の財政状況及び健全化判断比率'!B32)</f>
        <v>下水道事業会計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兵庫県市町村職員退職手当組合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（財）加古川総合保健センター</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後期高齢者医療事業</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兵庫県市町交通災害共済組合</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（財）東播臨海救急医療協会</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兵庫県町議会議員公務災害補償組合</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兵庫県町土地開発公社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兵庫県後期高齢者医療広域連合（一般会計）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兵庫県後期高齢者医療広域連合（特別会計）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東播磨農業共済事務組合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210</v>
      </c>
      <c r="C46" s="186"/>
      <c r="D46" s="186"/>
      <c r="E46" s="186" t="s">
        <v>211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214</v>
      </c>
    </row>
    <row r="50" spans="5:5" x14ac:dyDescent="0.15">
      <c r="E50" s="188" t="s">
        <v>215</v>
      </c>
    </row>
    <row r="51" spans="5:5" x14ac:dyDescent="0.15">
      <c r="E51" s="188" t="s">
        <v>216</v>
      </c>
    </row>
    <row r="52" spans="5:5" x14ac:dyDescent="0.15">
      <c r="E52" s="188" t="s">
        <v>217</v>
      </c>
    </row>
    <row r="53" spans="5:5" x14ac:dyDescent="0.15"/>
    <row r="54" spans="5:5" x14ac:dyDescent="0.15"/>
    <row r="55" spans="5:5" x14ac:dyDescent="0.15"/>
    <row r="56" spans="5:5" x14ac:dyDescent="0.15"/>
  </sheetData>
  <sheetProtection algorithmName="SHA-512" hashValue="gZoTRPYny6Ar0HxnlsoP2N/Mm14QJflmwp56m8oYvWH0UVk5SS7pUjhiMVU9ScTGssqYIe96O7lrfVluMHP7BA==" saltValue="SKc6fJo1H7XMIq5oLiQx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218</v>
      </c>
      <c r="DI1" s="622"/>
      <c r="DJ1" s="622"/>
      <c r="DK1" s="622"/>
      <c r="DL1" s="622"/>
      <c r="DM1" s="622"/>
      <c r="DN1" s="623"/>
      <c r="DO1" s="226"/>
      <c r="DP1" s="621" t="s">
        <v>219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220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224</v>
      </c>
      <c r="S4" s="625"/>
      <c r="T4" s="625"/>
      <c r="U4" s="625"/>
      <c r="V4" s="625"/>
      <c r="W4" s="625"/>
      <c r="X4" s="625"/>
      <c r="Y4" s="626"/>
      <c r="Z4" s="624" t="s">
        <v>225</v>
      </c>
      <c r="AA4" s="625"/>
      <c r="AB4" s="625"/>
      <c r="AC4" s="626"/>
      <c r="AD4" s="624" t="s">
        <v>226</v>
      </c>
      <c r="AE4" s="625"/>
      <c r="AF4" s="625"/>
      <c r="AG4" s="625"/>
      <c r="AH4" s="625"/>
      <c r="AI4" s="625"/>
      <c r="AJ4" s="625"/>
      <c r="AK4" s="626"/>
      <c r="AL4" s="624" t="s">
        <v>225</v>
      </c>
      <c r="AM4" s="625"/>
      <c r="AN4" s="625"/>
      <c r="AO4" s="626"/>
      <c r="AP4" s="630" t="s">
        <v>227</v>
      </c>
      <c r="AQ4" s="630"/>
      <c r="AR4" s="630"/>
      <c r="AS4" s="630"/>
      <c r="AT4" s="630"/>
      <c r="AU4" s="630"/>
      <c r="AV4" s="630"/>
      <c r="AW4" s="630"/>
      <c r="AX4" s="630"/>
      <c r="AY4" s="630"/>
      <c r="AZ4" s="630"/>
      <c r="BA4" s="630"/>
      <c r="BB4" s="630"/>
      <c r="BC4" s="630"/>
      <c r="BD4" s="630"/>
      <c r="BE4" s="630"/>
      <c r="BF4" s="630"/>
      <c r="BG4" s="630" t="s">
        <v>228</v>
      </c>
      <c r="BH4" s="630"/>
      <c r="BI4" s="630"/>
      <c r="BJ4" s="630"/>
      <c r="BK4" s="630"/>
      <c r="BL4" s="630"/>
      <c r="BM4" s="630"/>
      <c r="BN4" s="630"/>
      <c r="BO4" s="630" t="s">
        <v>225</v>
      </c>
      <c r="BP4" s="630"/>
      <c r="BQ4" s="630"/>
      <c r="BR4" s="630"/>
      <c r="BS4" s="630" t="s">
        <v>229</v>
      </c>
      <c r="BT4" s="630"/>
      <c r="BU4" s="630"/>
      <c r="BV4" s="630"/>
      <c r="BW4" s="630"/>
      <c r="BX4" s="630"/>
      <c r="BY4" s="630"/>
      <c r="BZ4" s="630"/>
      <c r="CA4" s="630"/>
      <c r="CB4" s="630"/>
      <c r="CD4" s="627" t="s">
        <v>230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231</v>
      </c>
      <c r="C5" s="632"/>
      <c r="D5" s="632"/>
      <c r="E5" s="632"/>
      <c r="F5" s="632"/>
      <c r="G5" s="632"/>
      <c r="H5" s="632"/>
      <c r="I5" s="632"/>
      <c r="J5" s="632"/>
      <c r="K5" s="632"/>
      <c r="L5" s="632"/>
      <c r="M5" s="632"/>
      <c r="N5" s="632"/>
      <c r="O5" s="632"/>
      <c r="P5" s="632"/>
      <c r="Q5" s="633"/>
      <c r="R5" s="634">
        <v>5573550</v>
      </c>
      <c r="S5" s="635"/>
      <c r="T5" s="635"/>
      <c r="U5" s="635"/>
      <c r="V5" s="635"/>
      <c r="W5" s="635"/>
      <c r="X5" s="635"/>
      <c r="Y5" s="636"/>
      <c r="Z5" s="637">
        <v>45.7</v>
      </c>
      <c r="AA5" s="637"/>
      <c r="AB5" s="637"/>
      <c r="AC5" s="637"/>
      <c r="AD5" s="638">
        <v>5094931</v>
      </c>
      <c r="AE5" s="638"/>
      <c r="AF5" s="638"/>
      <c r="AG5" s="638"/>
      <c r="AH5" s="638"/>
      <c r="AI5" s="638"/>
      <c r="AJ5" s="638"/>
      <c r="AK5" s="638"/>
      <c r="AL5" s="639">
        <v>77.599999999999994</v>
      </c>
      <c r="AM5" s="640"/>
      <c r="AN5" s="640"/>
      <c r="AO5" s="641"/>
      <c r="AP5" s="631" t="s">
        <v>232</v>
      </c>
      <c r="AQ5" s="632"/>
      <c r="AR5" s="632"/>
      <c r="AS5" s="632"/>
      <c r="AT5" s="632"/>
      <c r="AU5" s="632"/>
      <c r="AV5" s="632"/>
      <c r="AW5" s="632"/>
      <c r="AX5" s="632"/>
      <c r="AY5" s="632"/>
      <c r="AZ5" s="632"/>
      <c r="BA5" s="632"/>
      <c r="BB5" s="632"/>
      <c r="BC5" s="632"/>
      <c r="BD5" s="632"/>
      <c r="BE5" s="632"/>
      <c r="BF5" s="633"/>
      <c r="BG5" s="645">
        <v>5094931</v>
      </c>
      <c r="BH5" s="646"/>
      <c r="BI5" s="646"/>
      <c r="BJ5" s="646"/>
      <c r="BK5" s="646"/>
      <c r="BL5" s="646"/>
      <c r="BM5" s="646"/>
      <c r="BN5" s="647"/>
      <c r="BO5" s="648">
        <v>91.4</v>
      </c>
      <c r="BP5" s="648"/>
      <c r="BQ5" s="648"/>
      <c r="BR5" s="648"/>
      <c r="BS5" s="649">
        <v>41199</v>
      </c>
      <c r="BT5" s="649"/>
      <c r="BU5" s="649"/>
      <c r="BV5" s="649"/>
      <c r="BW5" s="649"/>
      <c r="BX5" s="649"/>
      <c r="BY5" s="649"/>
      <c r="BZ5" s="649"/>
      <c r="CA5" s="649"/>
      <c r="CB5" s="653"/>
      <c r="CD5" s="627" t="s">
        <v>227</v>
      </c>
      <c r="CE5" s="628"/>
      <c r="CF5" s="628"/>
      <c r="CG5" s="628"/>
      <c r="CH5" s="628"/>
      <c r="CI5" s="628"/>
      <c r="CJ5" s="628"/>
      <c r="CK5" s="628"/>
      <c r="CL5" s="628"/>
      <c r="CM5" s="628"/>
      <c r="CN5" s="628"/>
      <c r="CO5" s="628"/>
      <c r="CP5" s="628"/>
      <c r="CQ5" s="629"/>
      <c r="CR5" s="627" t="s">
        <v>233</v>
      </c>
      <c r="CS5" s="628"/>
      <c r="CT5" s="628"/>
      <c r="CU5" s="628"/>
      <c r="CV5" s="628"/>
      <c r="CW5" s="628"/>
      <c r="CX5" s="628"/>
      <c r="CY5" s="629"/>
      <c r="CZ5" s="627" t="s">
        <v>225</v>
      </c>
      <c r="DA5" s="628"/>
      <c r="DB5" s="628"/>
      <c r="DC5" s="629"/>
      <c r="DD5" s="627" t="s">
        <v>234</v>
      </c>
      <c r="DE5" s="628"/>
      <c r="DF5" s="628"/>
      <c r="DG5" s="628"/>
      <c r="DH5" s="628"/>
      <c r="DI5" s="628"/>
      <c r="DJ5" s="628"/>
      <c r="DK5" s="628"/>
      <c r="DL5" s="628"/>
      <c r="DM5" s="628"/>
      <c r="DN5" s="628"/>
      <c r="DO5" s="628"/>
      <c r="DP5" s="629"/>
      <c r="DQ5" s="627" t="s">
        <v>235</v>
      </c>
      <c r="DR5" s="628"/>
      <c r="DS5" s="628"/>
      <c r="DT5" s="628"/>
      <c r="DU5" s="628"/>
      <c r="DV5" s="628"/>
      <c r="DW5" s="628"/>
      <c r="DX5" s="628"/>
      <c r="DY5" s="628"/>
      <c r="DZ5" s="628"/>
      <c r="EA5" s="628"/>
      <c r="EB5" s="628"/>
      <c r="EC5" s="629"/>
    </row>
    <row r="6" spans="2:143" ht="11.25" customHeight="1" x14ac:dyDescent="0.15">
      <c r="B6" s="642" t="s">
        <v>236</v>
      </c>
      <c r="C6" s="643"/>
      <c r="D6" s="643"/>
      <c r="E6" s="643"/>
      <c r="F6" s="643"/>
      <c r="G6" s="643"/>
      <c r="H6" s="643"/>
      <c r="I6" s="643"/>
      <c r="J6" s="643"/>
      <c r="K6" s="643"/>
      <c r="L6" s="643"/>
      <c r="M6" s="643"/>
      <c r="N6" s="643"/>
      <c r="O6" s="643"/>
      <c r="P6" s="643"/>
      <c r="Q6" s="644"/>
      <c r="R6" s="645">
        <v>111677</v>
      </c>
      <c r="S6" s="646"/>
      <c r="T6" s="646"/>
      <c r="U6" s="646"/>
      <c r="V6" s="646"/>
      <c r="W6" s="646"/>
      <c r="X6" s="646"/>
      <c r="Y6" s="647"/>
      <c r="Z6" s="648">
        <v>0.9</v>
      </c>
      <c r="AA6" s="648"/>
      <c r="AB6" s="648"/>
      <c r="AC6" s="648"/>
      <c r="AD6" s="649">
        <v>111677</v>
      </c>
      <c r="AE6" s="649"/>
      <c r="AF6" s="649"/>
      <c r="AG6" s="649"/>
      <c r="AH6" s="649"/>
      <c r="AI6" s="649"/>
      <c r="AJ6" s="649"/>
      <c r="AK6" s="649"/>
      <c r="AL6" s="650">
        <v>1.7</v>
      </c>
      <c r="AM6" s="651"/>
      <c r="AN6" s="651"/>
      <c r="AO6" s="652"/>
      <c r="AP6" s="642" t="s">
        <v>237</v>
      </c>
      <c r="AQ6" s="643"/>
      <c r="AR6" s="643"/>
      <c r="AS6" s="643"/>
      <c r="AT6" s="643"/>
      <c r="AU6" s="643"/>
      <c r="AV6" s="643"/>
      <c r="AW6" s="643"/>
      <c r="AX6" s="643"/>
      <c r="AY6" s="643"/>
      <c r="AZ6" s="643"/>
      <c r="BA6" s="643"/>
      <c r="BB6" s="643"/>
      <c r="BC6" s="643"/>
      <c r="BD6" s="643"/>
      <c r="BE6" s="643"/>
      <c r="BF6" s="644"/>
      <c r="BG6" s="645">
        <v>5094931</v>
      </c>
      <c r="BH6" s="646"/>
      <c r="BI6" s="646"/>
      <c r="BJ6" s="646"/>
      <c r="BK6" s="646"/>
      <c r="BL6" s="646"/>
      <c r="BM6" s="646"/>
      <c r="BN6" s="647"/>
      <c r="BO6" s="648">
        <v>91.4</v>
      </c>
      <c r="BP6" s="648"/>
      <c r="BQ6" s="648"/>
      <c r="BR6" s="648"/>
      <c r="BS6" s="649">
        <v>41199</v>
      </c>
      <c r="BT6" s="649"/>
      <c r="BU6" s="649"/>
      <c r="BV6" s="649"/>
      <c r="BW6" s="649"/>
      <c r="BX6" s="649"/>
      <c r="BY6" s="649"/>
      <c r="BZ6" s="649"/>
      <c r="CA6" s="649"/>
      <c r="CB6" s="653"/>
      <c r="CD6" s="656" t="s">
        <v>238</v>
      </c>
      <c r="CE6" s="657"/>
      <c r="CF6" s="657"/>
      <c r="CG6" s="657"/>
      <c r="CH6" s="657"/>
      <c r="CI6" s="657"/>
      <c r="CJ6" s="657"/>
      <c r="CK6" s="657"/>
      <c r="CL6" s="657"/>
      <c r="CM6" s="657"/>
      <c r="CN6" s="657"/>
      <c r="CO6" s="657"/>
      <c r="CP6" s="657"/>
      <c r="CQ6" s="658"/>
      <c r="CR6" s="645">
        <v>124878</v>
      </c>
      <c r="CS6" s="646"/>
      <c r="CT6" s="646"/>
      <c r="CU6" s="646"/>
      <c r="CV6" s="646"/>
      <c r="CW6" s="646"/>
      <c r="CX6" s="646"/>
      <c r="CY6" s="647"/>
      <c r="CZ6" s="639">
        <v>1.1000000000000001</v>
      </c>
      <c r="DA6" s="640"/>
      <c r="DB6" s="640"/>
      <c r="DC6" s="659"/>
      <c r="DD6" s="654" t="s">
        <v>239</v>
      </c>
      <c r="DE6" s="646"/>
      <c r="DF6" s="646"/>
      <c r="DG6" s="646"/>
      <c r="DH6" s="646"/>
      <c r="DI6" s="646"/>
      <c r="DJ6" s="646"/>
      <c r="DK6" s="646"/>
      <c r="DL6" s="646"/>
      <c r="DM6" s="646"/>
      <c r="DN6" s="646"/>
      <c r="DO6" s="646"/>
      <c r="DP6" s="647"/>
      <c r="DQ6" s="654">
        <v>124878</v>
      </c>
      <c r="DR6" s="646"/>
      <c r="DS6" s="646"/>
      <c r="DT6" s="646"/>
      <c r="DU6" s="646"/>
      <c r="DV6" s="646"/>
      <c r="DW6" s="646"/>
      <c r="DX6" s="646"/>
      <c r="DY6" s="646"/>
      <c r="DZ6" s="646"/>
      <c r="EA6" s="646"/>
      <c r="EB6" s="646"/>
      <c r="EC6" s="655"/>
    </row>
    <row r="7" spans="2:143" ht="11.25" customHeight="1" x14ac:dyDescent="0.15">
      <c r="B7" s="642" t="s">
        <v>240</v>
      </c>
      <c r="C7" s="643"/>
      <c r="D7" s="643"/>
      <c r="E7" s="643"/>
      <c r="F7" s="643"/>
      <c r="G7" s="643"/>
      <c r="H7" s="643"/>
      <c r="I7" s="643"/>
      <c r="J7" s="643"/>
      <c r="K7" s="643"/>
      <c r="L7" s="643"/>
      <c r="M7" s="643"/>
      <c r="N7" s="643"/>
      <c r="O7" s="643"/>
      <c r="P7" s="643"/>
      <c r="Q7" s="644"/>
      <c r="R7" s="645">
        <v>4640</v>
      </c>
      <c r="S7" s="646"/>
      <c r="T7" s="646"/>
      <c r="U7" s="646"/>
      <c r="V7" s="646"/>
      <c r="W7" s="646"/>
      <c r="X7" s="646"/>
      <c r="Y7" s="647"/>
      <c r="Z7" s="648">
        <v>0</v>
      </c>
      <c r="AA7" s="648"/>
      <c r="AB7" s="648"/>
      <c r="AC7" s="648"/>
      <c r="AD7" s="649">
        <v>4640</v>
      </c>
      <c r="AE7" s="649"/>
      <c r="AF7" s="649"/>
      <c r="AG7" s="649"/>
      <c r="AH7" s="649"/>
      <c r="AI7" s="649"/>
      <c r="AJ7" s="649"/>
      <c r="AK7" s="649"/>
      <c r="AL7" s="650">
        <v>0.1</v>
      </c>
      <c r="AM7" s="651"/>
      <c r="AN7" s="651"/>
      <c r="AO7" s="652"/>
      <c r="AP7" s="642" t="s">
        <v>241</v>
      </c>
      <c r="AQ7" s="643"/>
      <c r="AR7" s="643"/>
      <c r="AS7" s="643"/>
      <c r="AT7" s="643"/>
      <c r="AU7" s="643"/>
      <c r="AV7" s="643"/>
      <c r="AW7" s="643"/>
      <c r="AX7" s="643"/>
      <c r="AY7" s="643"/>
      <c r="AZ7" s="643"/>
      <c r="BA7" s="643"/>
      <c r="BB7" s="643"/>
      <c r="BC7" s="643"/>
      <c r="BD7" s="643"/>
      <c r="BE7" s="643"/>
      <c r="BF7" s="644"/>
      <c r="BG7" s="645">
        <v>2037742</v>
      </c>
      <c r="BH7" s="646"/>
      <c r="BI7" s="646"/>
      <c r="BJ7" s="646"/>
      <c r="BK7" s="646"/>
      <c r="BL7" s="646"/>
      <c r="BM7" s="646"/>
      <c r="BN7" s="647"/>
      <c r="BO7" s="648">
        <v>36.6</v>
      </c>
      <c r="BP7" s="648"/>
      <c r="BQ7" s="648"/>
      <c r="BR7" s="648"/>
      <c r="BS7" s="649">
        <v>41199</v>
      </c>
      <c r="BT7" s="649"/>
      <c r="BU7" s="649"/>
      <c r="BV7" s="649"/>
      <c r="BW7" s="649"/>
      <c r="BX7" s="649"/>
      <c r="BY7" s="649"/>
      <c r="BZ7" s="649"/>
      <c r="CA7" s="649"/>
      <c r="CB7" s="653"/>
      <c r="CD7" s="660" t="s">
        <v>242</v>
      </c>
      <c r="CE7" s="661"/>
      <c r="CF7" s="661"/>
      <c r="CG7" s="661"/>
      <c r="CH7" s="661"/>
      <c r="CI7" s="661"/>
      <c r="CJ7" s="661"/>
      <c r="CK7" s="661"/>
      <c r="CL7" s="661"/>
      <c r="CM7" s="661"/>
      <c r="CN7" s="661"/>
      <c r="CO7" s="661"/>
      <c r="CP7" s="661"/>
      <c r="CQ7" s="662"/>
      <c r="CR7" s="645">
        <v>1107373</v>
      </c>
      <c r="CS7" s="646"/>
      <c r="CT7" s="646"/>
      <c r="CU7" s="646"/>
      <c r="CV7" s="646"/>
      <c r="CW7" s="646"/>
      <c r="CX7" s="646"/>
      <c r="CY7" s="647"/>
      <c r="CZ7" s="648">
        <v>10</v>
      </c>
      <c r="DA7" s="648"/>
      <c r="DB7" s="648"/>
      <c r="DC7" s="648"/>
      <c r="DD7" s="654">
        <v>19819</v>
      </c>
      <c r="DE7" s="646"/>
      <c r="DF7" s="646"/>
      <c r="DG7" s="646"/>
      <c r="DH7" s="646"/>
      <c r="DI7" s="646"/>
      <c r="DJ7" s="646"/>
      <c r="DK7" s="646"/>
      <c r="DL7" s="646"/>
      <c r="DM7" s="646"/>
      <c r="DN7" s="646"/>
      <c r="DO7" s="646"/>
      <c r="DP7" s="647"/>
      <c r="DQ7" s="654">
        <v>985833</v>
      </c>
      <c r="DR7" s="646"/>
      <c r="DS7" s="646"/>
      <c r="DT7" s="646"/>
      <c r="DU7" s="646"/>
      <c r="DV7" s="646"/>
      <c r="DW7" s="646"/>
      <c r="DX7" s="646"/>
      <c r="DY7" s="646"/>
      <c r="DZ7" s="646"/>
      <c r="EA7" s="646"/>
      <c r="EB7" s="646"/>
      <c r="EC7" s="655"/>
    </row>
    <row r="8" spans="2:143" ht="11.25" customHeight="1" x14ac:dyDescent="0.15">
      <c r="B8" s="642" t="s">
        <v>243</v>
      </c>
      <c r="C8" s="643"/>
      <c r="D8" s="643"/>
      <c r="E8" s="643"/>
      <c r="F8" s="643"/>
      <c r="G8" s="643"/>
      <c r="H8" s="643"/>
      <c r="I8" s="643"/>
      <c r="J8" s="643"/>
      <c r="K8" s="643"/>
      <c r="L8" s="643"/>
      <c r="M8" s="643"/>
      <c r="N8" s="643"/>
      <c r="O8" s="643"/>
      <c r="P8" s="643"/>
      <c r="Q8" s="644"/>
      <c r="R8" s="645">
        <v>30063</v>
      </c>
      <c r="S8" s="646"/>
      <c r="T8" s="646"/>
      <c r="U8" s="646"/>
      <c r="V8" s="646"/>
      <c r="W8" s="646"/>
      <c r="X8" s="646"/>
      <c r="Y8" s="647"/>
      <c r="Z8" s="648">
        <v>0.2</v>
      </c>
      <c r="AA8" s="648"/>
      <c r="AB8" s="648"/>
      <c r="AC8" s="648"/>
      <c r="AD8" s="649">
        <v>30063</v>
      </c>
      <c r="AE8" s="649"/>
      <c r="AF8" s="649"/>
      <c r="AG8" s="649"/>
      <c r="AH8" s="649"/>
      <c r="AI8" s="649"/>
      <c r="AJ8" s="649"/>
      <c r="AK8" s="649"/>
      <c r="AL8" s="650">
        <v>0.5</v>
      </c>
      <c r="AM8" s="651"/>
      <c r="AN8" s="651"/>
      <c r="AO8" s="652"/>
      <c r="AP8" s="642" t="s">
        <v>244</v>
      </c>
      <c r="AQ8" s="643"/>
      <c r="AR8" s="643"/>
      <c r="AS8" s="643"/>
      <c r="AT8" s="643"/>
      <c r="AU8" s="643"/>
      <c r="AV8" s="643"/>
      <c r="AW8" s="643"/>
      <c r="AX8" s="643"/>
      <c r="AY8" s="643"/>
      <c r="AZ8" s="643"/>
      <c r="BA8" s="643"/>
      <c r="BB8" s="643"/>
      <c r="BC8" s="643"/>
      <c r="BD8" s="643"/>
      <c r="BE8" s="643"/>
      <c r="BF8" s="644"/>
      <c r="BG8" s="645">
        <v>57983</v>
      </c>
      <c r="BH8" s="646"/>
      <c r="BI8" s="646"/>
      <c r="BJ8" s="646"/>
      <c r="BK8" s="646"/>
      <c r="BL8" s="646"/>
      <c r="BM8" s="646"/>
      <c r="BN8" s="647"/>
      <c r="BO8" s="648">
        <v>1</v>
      </c>
      <c r="BP8" s="648"/>
      <c r="BQ8" s="648"/>
      <c r="BR8" s="648"/>
      <c r="BS8" s="654" t="s">
        <v>239</v>
      </c>
      <c r="BT8" s="646"/>
      <c r="BU8" s="646"/>
      <c r="BV8" s="646"/>
      <c r="BW8" s="646"/>
      <c r="BX8" s="646"/>
      <c r="BY8" s="646"/>
      <c r="BZ8" s="646"/>
      <c r="CA8" s="646"/>
      <c r="CB8" s="655"/>
      <c r="CD8" s="660" t="s">
        <v>245</v>
      </c>
      <c r="CE8" s="661"/>
      <c r="CF8" s="661"/>
      <c r="CG8" s="661"/>
      <c r="CH8" s="661"/>
      <c r="CI8" s="661"/>
      <c r="CJ8" s="661"/>
      <c r="CK8" s="661"/>
      <c r="CL8" s="661"/>
      <c r="CM8" s="661"/>
      <c r="CN8" s="661"/>
      <c r="CO8" s="661"/>
      <c r="CP8" s="661"/>
      <c r="CQ8" s="662"/>
      <c r="CR8" s="645">
        <v>3961728</v>
      </c>
      <c r="CS8" s="646"/>
      <c r="CT8" s="646"/>
      <c r="CU8" s="646"/>
      <c r="CV8" s="646"/>
      <c r="CW8" s="646"/>
      <c r="CX8" s="646"/>
      <c r="CY8" s="647"/>
      <c r="CZ8" s="648">
        <v>35.799999999999997</v>
      </c>
      <c r="DA8" s="648"/>
      <c r="DB8" s="648"/>
      <c r="DC8" s="648"/>
      <c r="DD8" s="654">
        <v>101743</v>
      </c>
      <c r="DE8" s="646"/>
      <c r="DF8" s="646"/>
      <c r="DG8" s="646"/>
      <c r="DH8" s="646"/>
      <c r="DI8" s="646"/>
      <c r="DJ8" s="646"/>
      <c r="DK8" s="646"/>
      <c r="DL8" s="646"/>
      <c r="DM8" s="646"/>
      <c r="DN8" s="646"/>
      <c r="DO8" s="646"/>
      <c r="DP8" s="647"/>
      <c r="DQ8" s="654">
        <v>1962578</v>
      </c>
      <c r="DR8" s="646"/>
      <c r="DS8" s="646"/>
      <c r="DT8" s="646"/>
      <c r="DU8" s="646"/>
      <c r="DV8" s="646"/>
      <c r="DW8" s="646"/>
      <c r="DX8" s="646"/>
      <c r="DY8" s="646"/>
      <c r="DZ8" s="646"/>
      <c r="EA8" s="646"/>
      <c r="EB8" s="646"/>
      <c r="EC8" s="655"/>
    </row>
    <row r="9" spans="2:143" ht="11.25" customHeight="1" x14ac:dyDescent="0.15">
      <c r="B9" s="642" t="s">
        <v>246</v>
      </c>
      <c r="C9" s="643"/>
      <c r="D9" s="643"/>
      <c r="E9" s="643"/>
      <c r="F9" s="643"/>
      <c r="G9" s="643"/>
      <c r="H9" s="643"/>
      <c r="I9" s="643"/>
      <c r="J9" s="643"/>
      <c r="K9" s="643"/>
      <c r="L9" s="643"/>
      <c r="M9" s="643"/>
      <c r="N9" s="643"/>
      <c r="O9" s="643"/>
      <c r="P9" s="643"/>
      <c r="Q9" s="644"/>
      <c r="R9" s="645">
        <v>16101</v>
      </c>
      <c r="S9" s="646"/>
      <c r="T9" s="646"/>
      <c r="U9" s="646"/>
      <c r="V9" s="646"/>
      <c r="W9" s="646"/>
      <c r="X9" s="646"/>
      <c r="Y9" s="647"/>
      <c r="Z9" s="648">
        <v>0.1</v>
      </c>
      <c r="AA9" s="648"/>
      <c r="AB9" s="648"/>
      <c r="AC9" s="648"/>
      <c r="AD9" s="649">
        <v>16101</v>
      </c>
      <c r="AE9" s="649"/>
      <c r="AF9" s="649"/>
      <c r="AG9" s="649"/>
      <c r="AH9" s="649"/>
      <c r="AI9" s="649"/>
      <c r="AJ9" s="649"/>
      <c r="AK9" s="649"/>
      <c r="AL9" s="650">
        <v>0.2</v>
      </c>
      <c r="AM9" s="651"/>
      <c r="AN9" s="651"/>
      <c r="AO9" s="652"/>
      <c r="AP9" s="642" t="s">
        <v>247</v>
      </c>
      <c r="AQ9" s="643"/>
      <c r="AR9" s="643"/>
      <c r="AS9" s="643"/>
      <c r="AT9" s="643"/>
      <c r="AU9" s="643"/>
      <c r="AV9" s="643"/>
      <c r="AW9" s="643"/>
      <c r="AX9" s="643"/>
      <c r="AY9" s="643"/>
      <c r="AZ9" s="643"/>
      <c r="BA9" s="643"/>
      <c r="BB9" s="643"/>
      <c r="BC9" s="643"/>
      <c r="BD9" s="643"/>
      <c r="BE9" s="643"/>
      <c r="BF9" s="644"/>
      <c r="BG9" s="645">
        <v>1614783</v>
      </c>
      <c r="BH9" s="646"/>
      <c r="BI9" s="646"/>
      <c r="BJ9" s="646"/>
      <c r="BK9" s="646"/>
      <c r="BL9" s="646"/>
      <c r="BM9" s="646"/>
      <c r="BN9" s="647"/>
      <c r="BO9" s="648">
        <v>29</v>
      </c>
      <c r="BP9" s="648"/>
      <c r="BQ9" s="648"/>
      <c r="BR9" s="648"/>
      <c r="BS9" s="654" t="s">
        <v>239</v>
      </c>
      <c r="BT9" s="646"/>
      <c r="BU9" s="646"/>
      <c r="BV9" s="646"/>
      <c r="BW9" s="646"/>
      <c r="BX9" s="646"/>
      <c r="BY9" s="646"/>
      <c r="BZ9" s="646"/>
      <c r="CA9" s="646"/>
      <c r="CB9" s="655"/>
      <c r="CD9" s="660" t="s">
        <v>248</v>
      </c>
      <c r="CE9" s="661"/>
      <c r="CF9" s="661"/>
      <c r="CG9" s="661"/>
      <c r="CH9" s="661"/>
      <c r="CI9" s="661"/>
      <c r="CJ9" s="661"/>
      <c r="CK9" s="661"/>
      <c r="CL9" s="661"/>
      <c r="CM9" s="661"/>
      <c r="CN9" s="661"/>
      <c r="CO9" s="661"/>
      <c r="CP9" s="661"/>
      <c r="CQ9" s="662"/>
      <c r="CR9" s="645">
        <v>1100883</v>
      </c>
      <c r="CS9" s="646"/>
      <c r="CT9" s="646"/>
      <c r="CU9" s="646"/>
      <c r="CV9" s="646"/>
      <c r="CW9" s="646"/>
      <c r="CX9" s="646"/>
      <c r="CY9" s="647"/>
      <c r="CZ9" s="648">
        <v>9.9</v>
      </c>
      <c r="DA9" s="648"/>
      <c r="DB9" s="648"/>
      <c r="DC9" s="648"/>
      <c r="DD9" s="654">
        <v>149546</v>
      </c>
      <c r="DE9" s="646"/>
      <c r="DF9" s="646"/>
      <c r="DG9" s="646"/>
      <c r="DH9" s="646"/>
      <c r="DI9" s="646"/>
      <c r="DJ9" s="646"/>
      <c r="DK9" s="646"/>
      <c r="DL9" s="646"/>
      <c r="DM9" s="646"/>
      <c r="DN9" s="646"/>
      <c r="DO9" s="646"/>
      <c r="DP9" s="647"/>
      <c r="DQ9" s="654">
        <v>772414</v>
      </c>
      <c r="DR9" s="646"/>
      <c r="DS9" s="646"/>
      <c r="DT9" s="646"/>
      <c r="DU9" s="646"/>
      <c r="DV9" s="646"/>
      <c r="DW9" s="646"/>
      <c r="DX9" s="646"/>
      <c r="DY9" s="646"/>
      <c r="DZ9" s="646"/>
      <c r="EA9" s="646"/>
      <c r="EB9" s="646"/>
      <c r="EC9" s="655"/>
    </row>
    <row r="10" spans="2:143" ht="11.25" customHeight="1" x14ac:dyDescent="0.15">
      <c r="B10" s="642" t="s">
        <v>249</v>
      </c>
      <c r="C10" s="643"/>
      <c r="D10" s="643"/>
      <c r="E10" s="643"/>
      <c r="F10" s="643"/>
      <c r="G10" s="643"/>
      <c r="H10" s="643"/>
      <c r="I10" s="643"/>
      <c r="J10" s="643"/>
      <c r="K10" s="643"/>
      <c r="L10" s="643"/>
      <c r="M10" s="643"/>
      <c r="N10" s="643"/>
      <c r="O10" s="643"/>
      <c r="P10" s="643"/>
      <c r="Q10" s="644"/>
      <c r="R10" s="645" t="s">
        <v>239</v>
      </c>
      <c r="S10" s="646"/>
      <c r="T10" s="646"/>
      <c r="U10" s="646"/>
      <c r="V10" s="646"/>
      <c r="W10" s="646"/>
      <c r="X10" s="646"/>
      <c r="Y10" s="647"/>
      <c r="Z10" s="648" t="s">
        <v>239</v>
      </c>
      <c r="AA10" s="648"/>
      <c r="AB10" s="648"/>
      <c r="AC10" s="648"/>
      <c r="AD10" s="649" t="s">
        <v>239</v>
      </c>
      <c r="AE10" s="649"/>
      <c r="AF10" s="649"/>
      <c r="AG10" s="649"/>
      <c r="AH10" s="649"/>
      <c r="AI10" s="649"/>
      <c r="AJ10" s="649"/>
      <c r="AK10" s="649"/>
      <c r="AL10" s="650" t="s">
        <v>239</v>
      </c>
      <c r="AM10" s="651"/>
      <c r="AN10" s="651"/>
      <c r="AO10" s="652"/>
      <c r="AP10" s="642" t="s">
        <v>250</v>
      </c>
      <c r="AQ10" s="643"/>
      <c r="AR10" s="643"/>
      <c r="AS10" s="643"/>
      <c r="AT10" s="643"/>
      <c r="AU10" s="643"/>
      <c r="AV10" s="643"/>
      <c r="AW10" s="643"/>
      <c r="AX10" s="643"/>
      <c r="AY10" s="643"/>
      <c r="AZ10" s="643"/>
      <c r="BA10" s="643"/>
      <c r="BB10" s="643"/>
      <c r="BC10" s="643"/>
      <c r="BD10" s="643"/>
      <c r="BE10" s="643"/>
      <c r="BF10" s="644"/>
      <c r="BG10" s="645">
        <v>84128</v>
      </c>
      <c r="BH10" s="646"/>
      <c r="BI10" s="646"/>
      <c r="BJ10" s="646"/>
      <c r="BK10" s="646"/>
      <c r="BL10" s="646"/>
      <c r="BM10" s="646"/>
      <c r="BN10" s="647"/>
      <c r="BO10" s="648">
        <v>1.5</v>
      </c>
      <c r="BP10" s="648"/>
      <c r="BQ10" s="648"/>
      <c r="BR10" s="648"/>
      <c r="BS10" s="654" t="s">
        <v>239</v>
      </c>
      <c r="BT10" s="646"/>
      <c r="BU10" s="646"/>
      <c r="BV10" s="646"/>
      <c r="BW10" s="646"/>
      <c r="BX10" s="646"/>
      <c r="BY10" s="646"/>
      <c r="BZ10" s="646"/>
      <c r="CA10" s="646"/>
      <c r="CB10" s="655"/>
      <c r="CD10" s="660" t="s">
        <v>251</v>
      </c>
      <c r="CE10" s="661"/>
      <c r="CF10" s="661"/>
      <c r="CG10" s="661"/>
      <c r="CH10" s="661"/>
      <c r="CI10" s="661"/>
      <c r="CJ10" s="661"/>
      <c r="CK10" s="661"/>
      <c r="CL10" s="661"/>
      <c r="CM10" s="661"/>
      <c r="CN10" s="661"/>
      <c r="CO10" s="661"/>
      <c r="CP10" s="661"/>
      <c r="CQ10" s="662"/>
      <c r="CR10" s="645">
        <v>70150</v>
      </c>
      <c r="CS10" s="646"/>
      <c r="CT10" s="646"/>
      <c r="CU10" s="646"/>
      <c r="CV10" s="646"/>
      <c r="CW10" s="646"/>
      <c r="CX10" s="646"/>
      <c r="CY10" s="647"/>
      <c r="CZ10" s="648">
        <v>0.6</v>
      </c>
      <c r="DA10" s="648"/>
      <c r="DB10" s="648"/>
      <c r="DC10" s="648"/>
      <c r="DD10" s="654" t="s">
        <v>239</v>
      </c>
      <c r="DE10" s="646"/>
      <c r="DF10" s="646"/>
      <c r="DG10" s="646"/>
      <c r="DH10" s="646"/>
      <c r="DI10" s="646"/>
      <c r="DJ10" s="646"/>
      <c r="DK10" s="646"/>
      <c r="DL10" s="646"/>
      <c r="DM10" s="646"/>
      <c r="DN10" s="646"/>
      <c r="DO10" s="646"/>
      <c r="DP10" s="647"/>
      <c r="DQ10" s="654">
        <v>12150</v>
      </c>
      <c r="DR10" s="646"/>
      <c r="DS10" s="646"/>
      <c r="DT10" s="646"/>
      <c r="DU10" s="646"/>
      <c r="DV10" s="646"/>
      <c r="DW10" s="646"/>
      <c r="DX10" s="646"/>
      <c r="DY10" s="646"/>
      <c r="DZ10" s="646"/>
      <c r="EA10" s="646"/>
      <c r="EB10" s="646"/>
      <c r="EC10" s="655"/>
    </row>
    <row r="11" spans="2:143" ht="11.25" customHeight="1" x14ac:dyDescent="0.15">
      <c r="B11" s="642" t="s">
        <v>252</v>
      </c>
      <c r="C11" s="643"/>
      <c r="D11" s="643"/>
      <c r="E11" s="643"/>
      <c r="F11" s="643"/>
      <c r="G11" s="643"/>
      <c r="H11" s="643"/>
      <c r="I11" s="643"/>
      <c r="J11" s="643"/>
      <c r="K11" s="643"/>
      <c r="L11" s="643"/>
      <c r="M11" s="643"/>
      <c r="N11" s="643"/>
      <c r="O11" s="643"/>
      <c r="P11" s="643"/>
      <c r="Q11" s="644"/>
      <c r="R11" s="645">
        <v>542104</v>
      </c>
      <c r="S11" s="646"/>
      <c r="T11" s="646"/>
      <c r="U11" s="646"/>
      <c r="V11" s="646"/>
      <c r="W11" s="646"/>
      <c r="X11" s="646"/>
      <c r="Y11" s="647"/>
      <c r="Z11" s="650">
        <v>4.4000000000000004</v>
      </c>
      <c r="AA11" s="651"/>
      <c r="AB11" s="651"/>
      <c r="AC11" s="663"/>
      <c r="AD11" s="654">
        <v>542104</v>
      </c>
      <c r="AE11" s="646"/>
      <c r="AF11" s="646"/>
      <c r="AG11" s="646"/>
      <c r="AH11" s="646"/>
      <c r="AI11" s="646"/>
      <c r="AJ11" s="646"/>
      <c r="AK11" s="647"/>
      <c r="AL11" s="650">
        <v>8.3000000000000007</v>
      </c>
      <c r="AM11" s="651"/>
      <c r="AN11" s="651"/>
      <c r="AO11" s="652"/>
      <c r="AP11" s="642" t="s">
        <v>253</v>
      </c>
      <c r="AQ11" s="643"/>
      <c r="AR11" s="643"/>
      <c r="AS11" s="643"/>
      <c r="AT11" s="643"/>
      <c r="AU11" s="643"/>
      <c r="AV11" s="643"/>
      <c r="AW11" s="643"/>
      <c r="AX11" s="643"/>
      <c r="AY11" s="643"/>
      <c r="AZ11" s="643"/>
      <c r="BA11" s="643"/>
      <c r="BB11" s="643"/>
      <c r="BC11" s="643"/>
      <c r="BD11" s="643"/>
      <c r="BE11" s="643"/>
      <c r="BF11" s="644"/>
      <c r="BG11" s="645">
        <v>280848</v>
      </c>
      <c r="BH11" s="646"/>
      <c r="BI11" s="646"/>
      <c r="BJ11" s="646"/>
      <c r="BK11" s="646"/>
      <c r="BL11" s="646"/>
      <c r="BM11" s="646"/>
      <c r="BN11" s="647"/>
      <c r="BO11" s="648">
        <v>5</v>
      </c>
      <c r="BP11" s="648"/>
      <c r="BQ11" s="648"/>
      <c r="BR11" s="648"/>
      <c r="BS11" s="654">
        <v>41199</v>
      </c>
      <c r="BT11" s="646"/>
      <c r="BU11" s="646"/>
      <c r="BV11" s="646"/>
      <c r="BW11" s="646"/>
      <c r="BX11" s="646"/>
      <c r="BY11" s="646"/>
      <c r="BZ11" s="646"/>
      <c r="CA11" s="646"/>
      <c r="CB11" s="655"/>
      <c r="CD11" s="660" t="s">
        <v>254</v>
      </c>
      <c r="CE11" s="661"/>
      <c r="CF11" s="661"/>
      <c r="CG11" s="661"/>
      <c r="CH11" s="661"/>
      <c r="CI11" s="661"/>
      <c r="CJ11" s="661"/>
      <c r="CK11" s="661"/>
      <c r="CL11" s="661"/>
      <c r="CM11" s="661"/>
      <c r="CN11" s="661"/>
      <c r="CO11" s="661"/>
      <c r="CP11" s="661"/>
      <c r="CQ11" s="662"/>
      <c r="CR11" s="645">
        <v>64395</v>
      </c>
      <c r="CS11" s="646"/>
      <c r="CT11" s="646"/>
      <c r="CU11" s="646"/>
      <c r="CV11" s="646"/>
      <c r="CW11" s="646"/>
      <c r="CX11" s="646"/>
      <c r="CY11" s="647"/>
      <c r="CZ11" s="648">
        <v>0.6</v>
      </c>
      <c r="DA11" s="648"/>
      <c r="DB11" s="648"/>
      <c r="DC11" s="648"/>
      <c r="DD11" s="654">
        <v>15804</v>
      </c>
      <c r="DE11" s="646"/>
      <c r="DF11" s="646"/>
      <c r="DG11" s="646"/>
      <c r="DH11" s="646"/>
      <c r="DI11" s="646"/>
      <c r="DJ11" s="646"/>
      <c r="DK11" s="646"/>
      <c r="DL11" s="646"/>
      <c r="DM11" s="646"/>
      <c r="DN11" s="646"/>
      <c r="DO11" s="646"/>
      <c r="DP11" s="647"/>
      <c r="DQ11" s="654">
        <v>48132</v>
      </c>
      <c r="DR11" s="646"/>
      <c r="DS11" s="646"/>
      <c r="DT11" s="646"/>
      <c r="DU11" s="646"/>
      <c r="DV11" s="646"/>
      <c r="DW11" s="646"/>
      <c r="DX11" s="646"/>
      <c r="DY11" s="646"/>
      <c r="DZ11" s="646"/>
      <c r="EA11" s="646"/>
      <c r="EB11" s="646"/>
      <c r="EC11" s="655"/>
    </row>
    <row r="12" spans="2:143" ht="11.25" customHeight="1" x14ac:dyDescent="0.15">
      <c r="B12" s="642" t="s">
        <v>255</v>
      </c>
      <c r="C12" s="643"/>
      <c r="D12" s="643"/>
      <c r="E12" s="643"/>
      <c r="F12" s="643"/>
      <c r="G12" s="643"/>
      <c r="H12" s="643"/>
      <c r="I12" s="643"/>
      <c r="J12" s="643"/>
      <c r="K12" s="643"/>
      <c r="L12" s="643"/>
      <c r="M12" s="643"/>
      <c r="N12" s="643"/>
      <c r="O12" s="643"/>
      <c r="P12" s="643"/>
      <c r="Q12" s="644"/>
      <c r="R12" s="645" t="s">
        <v>239</v>
      </c>
      <c r="S12" s="646"/>
      <c r="T12" s="646"/>
      <c r="U12" s="646"/>
      <c r="V12" s="646"/>
      <c r="W12" s="646"/>
      <c r="X12" s="646"/>
      <c r="Y12" s="647"/>
      <c r="Z12" s="648" t="s">
        <v>239</v>
      </c>
      <c r="AA12" s="648"/>
      <c r="AB12" s="648"/>
      <c r="AC12" s="648"/>
      <c r="AD12" s="649" t="s">
        <v>239</v>
      </c>
      <c r="AE12" s="649"/>
      <c r="AF12" s="649"/>
      <c r="AG12" s="649"/>
      <c r="AH12" s="649"/>
      <c r="AI12" s="649"/>
      <c r="AJ12" s="649"/>
      <c r="AK12" s="649"/>
      <c r="AL12" s="650" t="s">
        <v>239</v>
      </c>
      <c r="AM12" s="651"/>
      <c r="AN12" s="651"/>
      <c r="AO12" s="652"/>
      <c r="AP12" s="642" t="s">
        <v>256</v>
      </c>
      <c r="AQ12" s="643"/>
      <c r="AR12" s="643"/>
      <c r="AS12" s="643"/>
      <c r="AT12" s="643"/>
      <c r="AU12" s="643"/>
      <c r="AV12" s="643"/>
      <c r="AW12" s="643"/>
      <c r="AX12" s="643"/>
      <c r="AY12" s="643"/>
      <c r="AZ12" s="643"/>
      <c r="BA12" s="643"/>
      <c r="BB12" s="643"/>
      <c r="BC12" s="643"/>
      <c r="BD12" s="643"/>
      <c r="BE12" s="643"/>
      <c r="BF12" s="644"/>
      <c r="BG12" s="645">
        <v>2816180</v>
      </c>
      <c r="BH12" s="646"/>
      <c r="BI12" s="646"/>
      <c r="BJ12" s="646"/>
      <c r="BK12" s="646"/>
      <c r="BL12" s="646"/>
      <c r="BM12" s="646"/>
      <c r="BN12" s="647"/>
      <c r="BO12" s="648">
        <v>50.5</v>
      </c>
      <c r="BP12" s="648"/>
      <c r="BQ12" s="648"/>
      <c r="BR12" s="648"/>
      <c r="BS12" s="654" t="s">
        <v>239</v>
      </c>
      <c r="BT12" s="646"/>
      <c r="BU12" s="646"/>
      <c r="BV12" s="646"/>
      <c r="BW12" s="646"/>
      <c r="BX12" s="646"/>
      <c r="BY12" s="646"/>
      <c r="BZ12" s="646"/>
      <c r="CA12" s="646"/>
      <c r="CB12" s="655"/>
      <c r="CD12" s="660" t="s">
        <v>257</v>
      </c>
      <c r="CE12" s="661"/>
      <c r="CF12" s="661"/>
      <c r="CG12" s="661"/>
      <c r="CH12" s="661"/>
      <c r="CI12" s="661"/>
      <c r="CJ12" s="661"/>
      <c r="CK12" s="661"/>
      <c r="CL12" s="661"/>
      <c r="CM12" s="661"/>
      <c r="CN12" s="661"/>
      <c r="CO12" s="661"/>
      <c r="CP12" s="661"/>
      <c r="CQ12" s="662"/>
      <c r="CR12" s="645">
        <v>29051</v>
      </c>
      <c r="CS12" s="646"/>
      <c r="CT12" s="646"/>
      <c r="CU12" s="646"/>
      <c r="CV12" s="646"/>
      <c r="CW12" s="646"/>
      <c r="CX12" s="646"/>
      <c r="CY12" s="647"/>
      <c r="CZ12" s="648">
        <v>0.3</v>
      </c>
      <c r="DA12" s="648"/>
      <c r="DB12" s="648"/>
      <c r="DC12" s="648"/>
      <c r="DD12" s="654" t="s">
        <v>239</v>
      </c>
      <c r="DE12" s="646"/>
      <c r="DF12" s="646"/>
      <c r="DG12" s="646"/>
      <c r="DH12" s="646"/>
      <c r="DI12" s="646"/>
      <c r="DJ12" s="646"/>
      <c r="DK12" s="646"/>
      <c r="DL12" s="646"/>
      <c r="DM12" s="646"/>
      <c r="DN12" s="646"/>
      <c r="DO12" s="646"/>
      <c r="DP12" s="647"/>
      <c r="DQ12" s="654">
        <v>27401</v>
      </c>
      <c r="DR12" s="646"/>
      <c r="DS12" s="646"/>
      <c r="DT12" s="646"/>
      <c r="DU12" s="646"/>
      <c r="DV12" s="646"/>
      <c r="DW12" s="646"/>
      <c r="DX12" s="646"/>
      <c r="DY12" s="646"/>
      <c r="DZ12" s="646"/>
      <c r="EA12" s="646"/>
      <c r="EB12" s="646"/>
      <c r="EC12" s="655"/>
    </row>
    <row r="13" spans="2:143" ht="11.25" customHeight="1" x14ac:dyDescent="0.15">
      <c r="B13" s="642" t="s">
        <v>258</v>
      </c>
      <c r="C13" s="643"/>
      <c r="D13" s="643"/>
      <c r="E13" s="643"/>
      <c r="F13" s="643"/>
      <c r="G13" s="643"/>
      <c r="H13" s="643"/>
      <c r="I13" s="643"/>
      <c r="J13" s="643"/>
      <c r="K13" s="643"/>
      <c r="L13" s="643"/>
      <c r="M13" s="643"/>
      <c r="N13" s="643"/>
      <c r="O13" s="643"/>
      <c r="P13" s="643"/>
      <c r="Q13" s="644"/>
      <c r="R13" s="645" t="s">
        <v>239</v>
      </c>
      <c r="S13" s="646"/>
      <c r="T13" s="646"/>
      <c r="U13" s="646"/>
      <c r="V13" s="646"/>
      <c r="W13" s="646"/>
      <c r="X13" s="646"/>
      <c r="Y13" s="647"/>
      <c r="Z13" s="648" t="s">
        <v>239</v>
      </c>
      <c r="AA13" s="648"/>
      <c r="AB13" s="648"/>
      <c r="AC13" s="648"/>
      <c r="AD13" s="649" t="s">
        <v>239</v>
      </c>
      <c r="AE13" s="649"/>
      <c r="AF13" s="649"/>
      <c r="AG13" s="649"/>
      <c r="AH13" s="649"/>
      <c r="AI13" s="649"/>
      <c r="AJ13" s="649"/>
      <c r="AK13" s="649"/>
      <c r="AL13" s="650" t="s">
        <v>239</v>
      </c>
      <c r="AM13" s="651"/>
      <c r="AN13" s="651"/>
      <c r="AO13" s="652"/>
      <c r="AP13" s="642" t="s">
        <v>259</v>
      </c>
      <c r="AQ13" s="643"/>
      <c r="AR13" s="643"/>
      <c r="AS13" s="643"/>
      <c r="AT13" s="643"/>
      <c r="AU13" s="643"/>
      <c r="AV13" s="643"/>
      <c r="AW13" s="643"/>
      <c r="AX13" s="643"/>
      <c r="AY13" s="643"/>
      <c r="AZ13" s="643"/>
      <c r="BA13" s="643"/>
      <c r="BB13" s="643"/>
      <c r="BC13" s="643"/>
      <c r="BD13" s="643"/>
      <c r="BE13" s="643"/>
      <c r="BF13" s="644"/>
      <c r="BG13" s="645">
        <v>2783755</v>
      </c>
      <c r="BH13" s="646"/>
      <c r="BI13" s="646"/>
      <c r="BJ13" s="646"/>
      <c r="BK13" s="646"/>
      <c r="BL13" s="646"/>
      <c r="BM13" s="646"/>
      <c r="BN13" s="647"/>
      <c r="BO13" s="648">
        <v>49.9</v>
      </c>
      <c r="BP13" s="648"/>
      <c r="BQ13" s="648"/>
      <c r="BR13" s="648"/>
      <c r="BS13" s="654" t="s">
        <v>239</v>
      </c>
      <c r="BT13" s="646"/>
      <c r="BU13" s="646"/>
      <c r="BV13" s="646"/>
      <c r="BW13" s="646"/>
      <c r="BX13" s="646"/>
      <c r="BY13" s="646"/>
      <c r="BZ13" s="646"/>
      <c r="CA13" s="646"/>
      <c r="CB13" s="655"/>
      <c r="CD13" s="660" t="s">
        <v>260</v>
      </c>
      <c r="CE13" s="661"/>
      <c r="CF13" s="661"/>
      <c r="CG13" s="661"/>
      <c r="CH13" s="661"/>
      <c r="CI13" s="661"/>
      <c r="CJ13" s="661"/>
      <c r="CK13" s="661"/>
      <c r="CL13" s="661"/>
      <c r="CM13" s="661"/>
      <c r="CN13" s="661"/>
      <c r="CO13" s="661"/>
      <c r="CP13" s="661"/>
      <c r="CQ13" s="662"/>
      <c r="CR13" s="645">
        <v>1085303</v>
      </c>
      <c r="CS13" s="646"/>
      <c r="CT13" s="646"/>
      <c r="CU13" s="646"/>
      <c r="CV13" s="646"/>
      <c r="CW13" s="646"/>
      <c r="CX13" s="646"/>
      <c r="CY13" s="647"/>
      <c r="CZ13" s="648">
        <v>9.8000000000000007</v>
      </c>
      <c r="DA13" s="648"/>
      <c r="DB13" s="648"/>
      <c r="DC13" s="648"/>
      <c r="DD13" s="654">
        <v>222341</v>
      </c>
      <c r="DE13" s="646"/>
      <c r="DF13" s="646"/>
      <c r="DG13" s="646"/>
      <c r="DH13" s="646"/>
      <c r="DI13" s="646"/>
      <c r="DJ13" s="646"/>
      <c r="DK13" s="646"/>
      <c r="DL13" s="646"/>
      <c r="DM13" s="646"/>
      <c r="DN13" s="646"/>
      <c r="DO13" s="646"/>
      <c r="DP13" s="647"/>
      <c r="DQ13" s="654">
        <v>980404</v>
      </c>
      <c r="DR13" s="646"/>
      <c r="DS13" s="646"/>
      <c r="DT13" s="646"/>
      <c r="DU13" s="646"/>
      <c r="DV13" s="646"/>
      <c r="DW13" s="646"/>
      <c r="DX13" s="646"/>
      <c r="DY13" s="646"/>
      <c r="DZ13" s="646"/>
      <c r="EA13" s="646"/>
      <c r="EB13" s="646"/>
      <c r="EC13" s="655"/>
    </row>
    <row r="14" spans="2:143" ht="11.25" customHeight="1" x14ac:dyDescent="0.15">
      <c r="B14" s="642" t="s">
        <v>261</v>
      </c>
      <c r="C14" s="643"/>
      <c r="D14" s="643"/>
      <c r="E14" s="643"/>
      <c r="F14" s="643"/>
      <c r="G14" s="643"/>
      <c r="H14" s="643"/>
      <c r="I14" s="643"/>
      <c r="J14" s="643"/>
      <c r="K14" s="643"/>
      <c r="L14" s="643"/>
      <c r="M14" s="643"/>
      <c r="N14" s="643"/>
      <c r="O14" s="643"/>
      <c r="P14" s="643"/>
      <c r="Q14" s="644"/>
      <c r="R14" s="645">
        <v>14394</v>
      </c>
      <c r="S14" s="646"/>
      <c r="T14" s="646"/>
      <c r="U14" s="646"/>
      <c r="V14" s="646"/>
      <c r="W14" s="646"/>
      <c r="X14" s="646"/>
      <c r="Y14" s="647"/>
      <c r="Z14" s="648">
        <v>0.1</v>
      </c>
      <c r="AA14" s="648"/>
      <c r="AB14" s="648"/>
      <c r="AC14" s="648"/>
      <c r="AD14" s="649">
        <v>14394</v>
      </c>
      <c r="AE14" s="649"/>
      <c r="AF14" s="649"/>
      <c r="AG14" s="649"/>
      <c r="AH14" s="649"/>
      <c r="AI14" s="649"/>
      <c r="AJ14" s="649"/>
      <c r="AK14" s="649"/>
      <c r="AL14" s="650">
        <v>0.2</v>
      </c>
      <c r="AM14" s="651"/>
      <c r="AN14" s="651"/>
      <c r="AO14" s="652"/>
      <c r="AP14" s="642" t="s">
        <v>262</v>
      </c>
      <c r="AQ14" s="643"/>
      <c r="AR14" s="643"/>
      <c r="AS14" s="643"/>
      <c r="AT14" s="643"/>
      <c r="AU14" s="643"/>
      <c r="AV14" s="643"/>
      <c r="AW14" s="643"/>
      <c r="AX14" s="643"/>
      <c r="AY14" s="643"/>
      <c r="AZ14" s="643"/>
      <c r="BA14" s="643"/>
      <c r="BB14" s="643"/>
      <c r="BC14" s="643"/>
      <c r="BD14" s="643"/>
      <c r="BE14" s="643"/>
      <c r="BF14" s="644"/>
      <c r="BG14" s="645">
        <v>70813</v>
      </c>
      <c r="BH14" s="646"/>
      <c r="BI14" s="646"/>
      <c r="BJ14" s="646"/>
      <c r="BK14" s="646"/>
      <c r="BL14" s="646"/>
      <c r="BM14" s="646"/>
      <c r="BN14" s="647"/>
      <c r="BO14" s="648">
        <v>1.3</v>
      </c>
      <c r="BP14" s="648"/>
      <c r="BQ14" s="648"/>
      <c r="BR14" s="648"/>
      <c r="BS14" s="654" t="s">
        <v>239</v>
      </c>
      <c r="BT14" s="646"/>
      <c r="BU14" s="646"/>
      <c r="BV14" s="646"/>
      <c r="BW14" s="646"/>
      <c r="BX14" s="646"/>
      <c r="BY14" s="646"/>
      <c r="BZ14" s="646"/>
      <c r="CA14" s="646"/>
      <c r="CB14" s="655"/>
      <c r="CD14" s="660" t="s">
        <v>263</v>
      </c>
      <c r="CE14" s="661"/>
      <c r="CF14" s="661"/>
      <c r="CG14" s="661"/>
      <c r="CH14" s="661"/>
      <c r="CI14" s="661"/>
      <c r="CJ14" s="661"/>
      <c r="CK14" s="661"/>
      <c r="CL14" s="661"/>
      <c r="CM14" s="661"/>
      <c r="CN14" s="661"/>
      <c r="CO14" s="661"/>
      <c r="CP14" s="661"/>
      <c r="CQ14" s="662"/>
      <c r="CR14" s="645">
        <v>523363</v>
      </c>
      <c r="CS14" s="646"/>
      <c r="CT14" s="646"/>
      <c r="CU14" s="646"/>
      <c r="CV14" s="646"/>
      <c r="CW14" s="646"/>
      <c r="CX14" s="646"/>
      <c r="CY14" s="647"/>
      <c r="CZ14" s="648">
        <v>4.7</v>
      </c>
      <c r="DA14" s="648"/>
      <c r="DB14" s="648"/>
      <c r="DC14" s="648"/>
      <c r="DD14" s="654">
        <v>19684</v>
      </c>
      <c r="DE14" s="646"/>
      <c r="DF14" s="646"/>
      <c r="DG14" s="646"/>
      <c r="DH14" s="646"/>
      <c r="DI14" s="646"/>
      <c r="DJ14" s="646"/>
      <c r="DK14" s="646"/>
      <c r="DL14" s="646"/>
      <c r="DM14" s="646"/>
      <c r="DN14" s="646"/>
      <c r="DO14" s="646"/>
      <c r="DP14" s="647"/>
      <c r="DQ14" s="654">
        <v>500391</v>
      </c>
      <c r="DR14" s="646"/>
      <c r="DS14" s="646"/>
      <c r="DT14" s="646"/>
      <c r="DU14" s="646"/>
      <c r="DV14" s="646"/>
      <c r="DW14" s="646"/>
      <c r="DX14" s="646"/>
      <c r="DY14" s="646"/>
      <c r="DZ14" s="646"/>
      <c r="EA14" s="646"/>
      <c r="EB14" s="646"/>
      <c r="EC14" s="655"/>
    </row>
    <row r="15" spans="2:143" ht="11.25" customHeight="1" x14ac:dyDescent="0.15">
      <c r="B15" s="642" t="s">
        <v>264</v>
      </c>
      <c r="C15" s="643"/>
      <c r="D15" s="643"/>
      <c r="E15" s="643"/>
      <c r="F15" s="643"/>
      <c r="G15" s="643"/>
      <c r="H15" s="643"/>
      <c r="I15" s="643"/>
      <c r="J15" s="643"/>
      <c r="K15" s="643"/>
      <c r="L15" s="643"/>
      <c r="M15" s="643"/>
      <c r="N15" s="643"/>
      <c r="O15" s="643"/>
      <c r="P15" s="643"/>
      <c r="Q15" s="644"/>
      <c r="R15" s="645" t="s">
        <v>239</v>
      </c>
      <c r="S15" s="646"/>
      <c r="T15" s="646"/>
      <c r="U15" s="646"/>
      <c r="V15" s="646"/>
      <c r="W15" s="646"/>
      <c r="X15" s="646"/>
      <c r="Y15" s="647"/>
      <c r="Z15" s="648" t="s">
        <v>239</v>
      </c>
      <c r="AA15" s="648"/>
      <c r="AB15" s="648"/>
      <c r="AC15" s="648"/>
      <c r="AD15" s="649" t="s">
        <v>239</v>
      </c>
      <c r="AE15" s="649"/>
      <c r="AF15" s="649"/>
      <c r="AG15" s="649"/>
      <c r="AH15" s="649"/>
      <c r="AI15" s="649"/>
      <c r="AJ15" s="649"/>
      <c r="AK15" s="649"/>
      <c r="AL15" s="650" t="s">
        <v>239</v>
      </c>
      <c r="AM15" s="651"/>
      <c r="AN15" s="651"/>
      <c r="AO15" s="652"/>
      <c r="AP15" s="642" t="s">
        <v>265</v>
      </c>
      <c r="AQ15" s="643"/>
      <c r="AR15" s="643"/>
      <c r="AS15" s="643"/>
      <c r="AT15" s="643"/>
      <c r="AU15" s="643"/>
      <c r="AV15" s="643"/>
      <c r="AW15" s="643"/>
      <c r="AX15" s="643"/>
      <c r="AY15" s="643"/>
      <c r="AZ15" s="643"/>
      <c r="BA15" s="643"/>
      <c r="BB15" s="643"/>
      <c r="BC15" s="643"/>
      <c r="BD15" s="643"/>
      <c r="BE15" s="643"/>
      <c r="BF15" s="644"/>
      <c r="BG15" s="645">
        <v>170196</v>
      </c>
      <c r="BH15" s="646"/>
      <c r="BI15" s="646"/>
      <c r="BJ15" s="646"/>
      <c r="BK15" s="646"/>
      <c r="BL15" s="646"/>
      <c r="BM15" s="646"/>
      <c r="BN15" s="647"/>
      <c r="BO15" s="648">
        <v>3.1</v>
      </c>
      <c r="BP15" s="648"/>
      <c r="BQ15" s="648"/>
      <c r="BR15" s="648"/>
      <c r="BS15" s="654" t="s">
        <v>239</v>
      </c>
      <c r="BT15" s="646"/>
      <c r="BU15" s="646"/>
      <c r="BV15" s="646"/>
      <c r="BW15" s="646"/>
      <c r="BX15" s="646"/>
      <c r="BY15" s="646"/>
      <c r="BZ15" s="646"/>
      <c r="CA15" s="646"/>
      <c r="CB15" s="655"/>
      <c r="CD15" s="660" t="s">
        <v>266</v>
      </c>
      <c r="CE15" s="661"/>
      <c r="CF15" s="661"/>
      <c r="CG15" s="661"/>
      <c r="CH15" s="661"/>
      <c r="CI15" s="661"/>
      <c r="CJ15" s="661"/>
      <c r="CK15" s="661"/>
      <c r="CL15" s="661"/>
      <c r="CM15" s="661"/>
      <c r="CN15" s="661"/>
      <c r="CO15" s="661"/>
      <c r="CP15" s="661"/>
      <c r="CQ15" s="662"/>
      <c r="CR15" s="645">
        <v>2136881</v>
      </c>
      <c r="CS15" s="646"/>
      <c r="CT15" s="646"/>
      <c r="CU15" s="646"/>
      <c r="CV15" s="646"/>
      <c r="CW15" s="646"/>
      <c r="CX15" s="646"/>
      <c r="CY15" s="647"/>
      <c r="CZ15" s="648">
        <v>19.3</v>
      </c>
      <c r="DA15" s="648"/>
      <c r="DB15" s="648"/>
      <c r="DC15" s="648"/>
      <c r="DD15" s="654">
        <v>905860</v>
      </c>
      <c r="DE15" s="646"/>
      <c r="DF15" s="646"/>
      <c r="DG15" s="646"/>
      <c r="DH15" s="646"/>
      <c r="DI15" s="646"/>
      <c r="DJ15" s="646"/>
      <c r="DK15" s="646"/>
      <c r="DL15" s="646"/>
      <c r="DM15" s="646"/>
      <c r="DN15" s="646"/>
      <c r="DO15" s="646"/>
      <c r="DP15" s="647"/>
      <c r="DQ15" s="654">
        <v>1357703</v>
      </c>
      <c r="DR15" s="646"/>
      <c r="DS15" s="646"/>
      <c r="DT15" s="646"/>
      <c r="DU15" s="646"/>
      <c r="DV15" s="646"/>
      <c r="DW15" s="646"/>
      <c r="DX15" s="646"/>
      <c r="DY15" s="646"/>
      <c r="DZ15" s="646"/>
      <c r="EA15" s="646"/>
      <c r="EB15" s="646"/>
      <c r="EC15" s="655"/>
    </row>
    <row r="16" spans="2:143" ht="11.25" customHeight="1" x14ac:dyDescent="0.15">
      <c r="B16" s="642" t="s">
        <v>267</v>
      </c>
      <c r="C16" s="643"/>
      <c r="D16" s="643"/>
      <c r="E16" s="643"/>
      <c r="F16" s="643"/>
      <c r="G16" s="643"/>
      <c r="H16" s="643"/>
      <c r="I16" s="643"/>
      <c r="J16" s="643"/>
      <c r="K16" s="643"/>
      <c r="L16" s="643"/>
      <c r="M16" s="643"/>
      <c r="N16" s="643"/>
      <c r="O16" s="643"/>
      <c r="P16" s="643"/>
      <c r="Q16" s="644"/>
      <c r="R16" s="645">
        <v>4053</v>
      </c>
      <c r="S16" s="646"/>
      <c r="T16" s="646"/>
      <c r="U16" s="646"/>
      <c r="V16" s="646"/>
      <c r="W16" s="646"/>
      <c r="X16" s="646"/>
      <c r="Y16" s="647"/>
      <c r="Z16" s="648">
        <v>0</v>
      </c>
      <c r="AA16" s="648"/>
      <c r="AB16" s="648"/>
      <c r="AC16" s="648"/>
      <c r="AD16" s="649">
        <v>4053</v>
      </c>
      <c r="AE16" s="649"/>
      <c r="AF16" s="649"/>
      <c r="AG16" s="649"/>
      <c r="AH16" s="649"/>
      <c r="AI16" s="649"/>
      <c r="AJ16" s="649"/>
      <c r="AK16" s="649"/>
      <c r="AL16" s="650">
        <v>0.1</v>
      </c>
      <c r="AM16" s="651"/>
      <c r="AN16" s="651"/>
      <c r="AO16" s="652"/>
      <c r="AP16" s="642" t="s">
        <v>268</v>
      </c>
      <c r="AQ16" s="643"/>
      <c r="AR16" s="643"/>
      <c r="AS16" s="643"/>
      <c r="AT16" s="643"/>
      <c r="AU16" s="643"/>
      <c r="AV16" s="643"/>
      <c r="AW16" s="643"/>
      <c r="AX16" s="643"/>
      <c r="AY16" s="643"/>
      <c r="AZ16" s="643"/>
      <c r="BA16" s="643"/>
      <c r="BB16" s="643"/>
      <c r="BC16" s="643"/>
      <c r="BD16" s="643"/>
      <c r="BE16" s="643"/>
      <c r="BF16" s="644"/>
      <c r="BG16" s="645" t="s">
        <v>239</v>
      </c>
      <c r="BH16" s="646"/>
      <c r="BI16" s="646"/>
      <c r="BJ16" s="646"/>
      <c r="BK16" s="646"/>
      <c r="BL16" s="646"/>
      <c r="BM16" s="646"/>
      <c r="BN16" s="647"/>
      <c r="BO16" s="648" t="s">
        <v>239</v>
      </c>
      <c r="BP16" s="648"/>
      <c r="BQ16" s="648"/>
      <c r="BR16" s="648"/>
      <c r="BS16" s="654" t="s">
        <v>239</v>
      </c>
      <c r="BT16" s="646"/>
      <c r="BU16" s="646"/>
      <c r="BV16" s="646"/>
      <c r="BW16" s="646"/>
      <c r="BX16" s="646"/>
      <c r="BY16" s="646"/>
      <c r="BZ16" s="646"/>
      <c r="CA16" s="646"/>
      <c r="CB16" s="655"/>
      <c r="CD16" s="660" t="s">
        <v>269</v>
      </c>
      <c r="CE16" s="661"/>
      <c r="CF16" s="661"/>
      <c r="CG16" s="661"/>
      <c r="CH16" s="661"/>
      <c r="CI16" s="661"/>
      <c r="CJ16" s="661"/>
      <c r="CK16" s="661"/>
      <c r="CL16" s="661"/>
      <c r="CM16" s="661"/>
      <c r="CN16" s="661"/>
      <c r="CO16" s="661"/>
      <c r="CP16" s="661"/>
      <c r="CQ16" s="662"/>
      <c r="CR16" s="645" t="s">
        <v>239</v>
      </c>
      <c r="CS16" s="646"/>
      <c r="CT16" s="646"/>
      <c r="CU16" s="646"/>
      <c r="CV16" s="646"/>
      <c r="CW16" s="646"/>
      <c r="CX16" s="646"/>
      <c r="CY16" s="647"/>
      <c r="CZ16" s="648" t="s">
        <v>239</v>
      </c>
      <c r="DA16" s="648"/>
      <c r="DB16" s="648"/>
      <c r="DC16" s="648"/>
      <c r="DD16" s="654" t="s">
        <v>239</v>
      </c>
      <c r="DE16" s="646"/>
      <c r="DF16" s="646"/>
      <c r="DG16" s="646"/>
      <c r="DH16" s="646"/>
      <c r="DI16" s="646"/>
      <c r="DJ16" s="646"/>
      <c r="DK16" s="646"/>
      <c r="DL16" s="646"/>
      <c r="DM16" s="646"/>
      <c r="DN16" s="646"/>
      <c r="DO16" s="646"/>
      <c r="DP16" s="647"/>
      <c r="DQ16" s="654" t="s">
        <v>239</v>
      </c>
      <c r="DR16" s="646"/>
      <c r="DS16" s="646"/>
      <c r="DT16" s="646"/>
      <c r="DU16" s="646"/>
      <c r="DV16" s="646"/>
      <c r="DW16" s="646"/>
      <c r="DX16" s="646"/>
      <c r="DY16" s="646"/>
      <c r="DZ16" s="646"/>
      <c r="EA16" s="646"/>
      <c r="EB16" s="646"/>
      <c r="EC16" s="655"/>
    </row>
    <row r="17" spans="2:133" ht="11.25" customHeight="1" x14ac:dyDescent="0.15">
      <c r="B17" s="642" t="s">
        <v>270</v>
      </c>
      <c r="C17" s="643"/>
      <c r="D17" s="643"/>
      <c r="E17" s="643"/>
      <c r="F17" s="643"/>
      <c r="G17" s="643"/>
      <c r="H17" s="643"/>
      <c r="I17" s="643"/>
      <c r="J17" s="643"/>
      <c r="K17" s="643"/>
      <c r="L17" s="643"/>
      <c r="M17" s="643"/>
      <c r="N17" s="643"/>
      <c r="O17" s="643"/>
      <c r="P17" s="643"/>
      <c r="Q17" s="644"/>
      <c r="R17" s="645">
        <v>113729</v>
      </c>
      <c r="S17" s="646"/>
      <c r="T17" s="646"/>
      <c r="U17" s="646"/>
      <c r="V17" s="646"/>
      <c r="W17" s="646"/>
      <c r="X17" s="646"/>
      <c r="Y17" s="647"/>
      <c r="Z17" s="648">
        <v>0.9</v>
      </c>
      <c r="AA17" s="648"/>
      <c r="AB17" s="648"/>
      <c r="AC17" s="648"/>
      <c r="AD17" s="649">
        <v>113729</v>
      </c>
      <c r="AE17" s="649"/>
      <c r="AF17" s="649"/>
      <c r="AG17" s="649"/>
      <c r="AH17" s="649"/>
      <c r="AI17" s="649"/>
      <c r="AJ17" s="649"/>
      <c r="AK17" s="649"/>
      <c r="AL17" s="650">
        <v>1.7</v>
      </c>
      <c r="AM17" s="651"/>
      <c r="AN17" s="651"/>
      <c r="AO17" s="652"/>
      <c r="AP17" s="642" t="s">
        <v>271</v>
      </c>
      <c r="AQ17" s="643"/>
      <c r="AR17" s="643"/>
      <c r="AS17" s="643"/>
      <c r="AT17" s="643"/>
      <c r="AU17" s="643"/>
      <c r="AV17" s="643"/>
      <c r="AW17" s="643"/>
      <c r="AX17" s="643"/>
      <c r="AY17" s="643"/>
      <c r="AZ17" s="643"/>
      <c r="BA17" s="643"/>
      <c r="BB17" s="643"/>
      <c r="BC17" s="643"/>
      <c r="BD17" s="643"/>
      <c r="BE17" s="643"/>
      <c r="BF17" s="644"/>
      <c r="BG17" s="645" t="s">
        <v>239</v>
      </c>
      <c r="BH17" s="646"/>
      <c r="BI17" s="646"/>
      <c r="BJ17" s="646"/>
      <c r="BK17" s="646"/>
      <c r="BL17" s="646"/>
      <c r="BM17" s="646"/>
      <c r="BN17" s="647"/>
      <c r="BO17" s="648" t="s">
        <v>239</v>
      </c>
      <c r="BP17" s="648"/>
      <c r="BQ17" s="648"/>
      <c r="BR17" s="648"/>
      <c r="BS17" s="654" t="s">
        <v>239</v>
      </c>
      <c r="BT17" s="646"/>
      <c r="BU17" s="646"/>
      <c r="BV17" s="646"/>
      <c r="BW17" s="646"/>
      <c r="BX17" s="646"/>
      <c r="BY17" s="646"/>
      <c r="BZ17" s="646"/>
      <c r="CA17" s="646"/>
      <c r="CB17" s="655"/>
      <c r="CD17" s="660" t="s">
        <v>272</v>
      </c>
      <c r="CE17" s="661"/>
      <c r="CF17" s="661"/>
      <c r="CG17" s="661"/>
      <c r="CH17" s="661"/>
      <c r="CI17" s="661"/>
      <c r="CJ17" s="661"/>
      <c r="CK17" s="661"/>
      <c r="CL17" s="661"/>
      <c r="CM17" s="661"/>
      <c r="CN17" s="661"/>
      <c r="CO17" s="661"/>
      <c r="CP17" s="661"/>
      <c r="CQ17" s="662"/>
      <c r="CR17" s="645">
        <v>864679</v>
      </c>
      <c r="CS17" s="646"/>
      <c r="CT17" s="646"/>
      <c r="CU17" s="646"/>
      <c r="CV17" s="646"/>
      <c r="CW17" s="646"/>
      <c r="CX17" s="646"/>
      <c r="CY17" s="647"/>
      <c r="CZ17" s="648">
        <v>7.8</v>
      </c>
      <c r="DA17" s="648"/>
      <c r="DB17" s="648"/>
      <c r="DC17" s="648"/>
      <c r="DD17" s="654" t="s">
        <v>239</v>
      </c>
      <c r="DE17" s="646"/>
      <c r="DF17" s="646"/>
      <c r="DG17" s="646"/>
      <c r="DH17" s="646"/>
      <c r="DI17" s="646"/>
      <c r="DJ17" s="646"/>
      <c r="DK17" s="646"/>
      <c r="DL17" s="646"/>
      <c r="DM17" s="646"/>
      <c r="DN17" s="646"/>
      <c r="DO17" s="646"/>
      <c r="DP17" s="647"/>
      <c r="DQ17" s="654">
        <v>863797</v>
      </c>
      <c r="DR17" s="646"/>
      <c r="DS17" s="646"/>
      <c r="DT17" s="646"/>
      <c r="DU17" s="646"/>
      <c r="DV17" s="646"/>
      <c r="DW17" s="646"/>
      <c r="DX17" s="646"/>
      <c r="DY17" s="646"/>
      <c r="DZ17" s="646"/>
      <c r="EA17" s="646"/>
      <c r="EB17" s="646"/>
      <c r="EC17" s="655"/>
    </row>
    <row r="18" spans="2:133" ht="11.25" customHeight="1" x14ac:dyDescent="0.15">
      <c r="B18" s="642" t="s">
        <v>273</v>
      </c>
      <c r="C18" s="643"/>
      <c r="D18" s="643"/>
      <c r="E18" s="643"/>
      <c r="F18" s="643"/>
      <c r="G18" s="643"/>
      <c r="H18" s="643"/>
      <c r="I18" s="643"/>
      <c r="J18" s="643"/>
      <c r="K18" s="643"/>
      <c r="L18" s="643"/>
      <c r="M18" s="643"/>
      <c r="N18" s="643"/>
      <c r="O18" s="643"/>
      <c r="P18" s="643"/>
      <c r="Q18" s="644"/>
      <c r="R18" s="645">
        <v>43056</v>
      </c>
      <c r="S18" s="646"/>
      <c r="T18" s="646"/>
      <c r="U18" s="646"/>
      <c r="V18" s="646"/>
      <c r="W18" s="646"/>
      <c r="X18" s="646"/>
      <c r="Y18" s="647"/>
      <c r="Z18" s="648">
        <v>0.4</v>
      </c>
      <c r="AA18" s="648"/>
      <c r="AB18" s="648"/>
      <c r="AC18" s="648"/>
      <c r="AD18" s="649">
        <v>43056</v>
      </c>
      <c r="AE18" s="649"/>
      <c r="AF18" s="649"/>
      <c r="AG18" s="649"/>
      <c r="AH18" s="649"/>
      <c r="AI18" s="649"/>
      <c r="AJ18" s="649"/>
      <c r="AK18" s="649"/>
      <c r="AL18" s="650">
        <v>0.7</v>
      </c>
      <c r="AM18" s="651"/>
      <c r="AN18" s="651"/>
      <c r="AO18" s="652"/>
      <c r="AP18" s="642" t="s">
        <v>274</v>
      </c>
      <c r="AQ18" s="643"/>
      <c r="AR18" s="643"/>
      <c r="AS18" s="643"/>
      <c r="AT18" s="643"/>
      <c r="AU18" s="643"/>
      <c r="AV18" s="643"/>
      <c r="AW18" s="643"/>
      <c r="AX18" s="643"/>
      <c r="AY18" s="643"/>
      <c r="AZ18" s="643"/>
      <c r="BA18" s="643"/>
      <c r="BB18" s="643"/>
      <c r="BC18" s="643"/>
      <c r="BD18" s="643"/>
      <c r="BE18" s="643"/>
      <c r="BF18" s="644"/>
      <c r="BG18" s="645" t="s">
        <v>239</v>
      </c>
      <c r="BH18" s="646"/>
      <c r="BI18" s="646"/>
      <c r="BJ18" s="646"/>
      <c r="BK18" s="646"/>
      <c r="BL18" s="646"/>
      <c r="BM18" s="646"/>
      <c r="BN18" s="647"/>
      <c r="BO18" s="648" t="s">
        <v>239</v>
      </c>
      <c r="BP18" s="648"/>
      <c r="BQ18" s="648"/>
      <c r="BR18" s="648"/>
      <c r="BS18" s="654" t="s">
        <v>239</v>
      </c>
      <c r="BT18" s="646"/>
      <c r="BU18" s="646"/>
      <c r="BV18" s="646"/>
      <c r="BW18" s="646"/>
      <c r="BX18" s="646"/>
      <c r="BY18" s="646"/>
      <c r="BZ18" s="646"/>
      <c r="CA18" s="646"/>
      <c r="CB18" s="655"/>
      <c r="CD18" s="660" t="s">
        <v>275</v>
      </c>
      <c r="CE18" s="661"/>
      <c r="CF18" s="661"/>
      <c r="CG18" s="661"/>
      <c r="CH18" s="661"/>
      <c r="CI18" s="661"/>
      <c r="CJ18" s="661"/>
      <c r="CK18" s="661"/>
      <c r="CL18" s="661"/>
      <c r="CM18" s="661"/>
      <c r="CN18" s="661"/>
      <c r="CO18" s="661"/>
      <c r="CP18" s="661"/>
      <c r="CQ18" s="662"/>
      <c r="CR18" s="645" t="s">
        <v>239</v>
      </c>
      <c r="CS18" s="646"/>
      <c r="CT18" s="646"/>
      <c r="CU18" s="646"/>
      <c r="CV18" s="646"/>
      <c r="CW18" s="646"/>
      <c r="CX18" s="646"/>
      <c r="CY18" s="647"/>
      <c r="CZ18" s="648" t="s">
        <v>239</v>
      </c>
      <c r="DA18" s="648"/>
      <c r="DB18" s="648"/>
      <c r="DC18" s="648"/>
      <c r="DD18" s="654" t="s">
        <v>239</v>
      </c>
      <c r="DE18" s="646"/>
      <c r="DF18" s="646"/>
      <c r="DG18" s="646"/>
      <c r="DH18" s="646"/>
      <c r="DI18" s="646"/>
      <c r="DJ18" s="646"/>
      <c r="DK18" s="646"/>
      <c r="DL18" s="646"/>
      <c r="DM18" s="646"/>
      <c r="DN18" s="646"/>
      <c r="DO18" s="646"/>
      <c r="DP18" s="647"/>
      <c r="DQ18" s="654" t="s">
        <v>239</v>
      </c>
      <c r="DR18" s="646"/>
      <c r="DS18" s="646"/>
      <c r="DT18" s="646"/>
      <c r="DU18" s="646"/>
      <c r="DV18" s="646"/>
      <c r="DW18" s="646"/>
      <c r="DX18" s="646"/>
      <c r="DY18" s="646"/>
      <c r="DZ18" s="646"/>
      <c r="EA18" s="646"/>
      <c r="EB18" s="646"/>
      <c r="EC18" s="655"/>
    </row>
    <row r="19" spans="2:133" ht="11.25" customHeight="1" x14ac:dyDescent="0.15">
      <c r="B19" s="642" t="s">
        <v>276</v>
      </c>
      <c r="C19" s="643"/>
      <c r="D19" s="643"/>
      <c r="E19" s="643"/>
      <c r="F19" s="643"/>
      <c r="G19" s="643"/>
      <c r="H19" s="643"/>
      <c r="I19" s="643"/>
      <c r="J19" s="643"/>
      <c r="K19" s="643"/>
      <c r="L19" s="643"/>
      <c r="M19" s="643"/>
      <c r="N19" s="643"/>
      <c r="O19" s="643"/>
      <c r="P19" s="643"/>
      <c r="Q19" s="644"/>
      <c r="R19" s="645">
        <v>2548</v>
      </c>
      <c r="S19" s="646"/>
      <c r="T19" s="646"/>
      <c r="U19" s="646"/>
      <c r="V19" s="646"/>
      <c r="W19" s="646"/>
      <c r="X19" s="646"/>
      <c r="Y19" s="647"/>
      <c r="Z19" s="648">
        <v>0</v>
      </c>
      <c r="AA19" s="648"/>
      <c r="AB19" s="648"/>
      <c r="AC19" s="648"/>
      <c r="AD19" s="649">
        <v>2548</v>
      </c>
      <c r="AE19" s="649"/>
      <c r="AF19" s="649"/>
      <c r="AG19" s="649"/>
      <c r="AH19" s="649"/>
      <c r="AI19" s="649"/>
      <c r="AJ19" s="649"/>
      <c r="AK19" s="649"/>
      <c r="AL19" s="650">
        <v>0</v>
      </c>
      <c r="AM19" s="651"/>
      <c r="AN19" s="651"/>
      <c r="AO19" s="652"/>
      <c r="AP19" s="642" t="s">
        <v>277</v>
      </c>
      <c r="AQ19" s="643"/>
      <c r="AR19" s="643"/>
      <c r="AS19" s="643"/>
      <c r="AT19" s="643"/>
      <c r="AU19" s="643"/>
      <c r="AV19" s="643"/>
      <c r="AW19" s="643"/>
      <c r="AX19" s="643"/>
      <c r="AY19" s="643"/>
      <c r="AZ19" s="643"/>
      <c r="BA19" s="643"/>
      <c r="BB19" s="643"/>
      <c r="BC19" s="643"/>
      <c r="BD19" s="643"/>
      <c r="BE19" s="643"/>
      <c r="BF19" s="644"/>
      <c r="BG19" s="645">
        <v>478619</v>
      </c>
      <c r="BH19" s="646"/>
      <c r="BI19" s="646"/>
      <c r="BJ19" s="646"/>
      <c r="BK19" s="646"/>
      <c r="BL19" s="646"/>
      <c r="BM19" s="646"/>
      <c r="BN19" s="647"/>
      <c r="BO19" s="648">
        <v>8.6</v>
      </c>
      <c r="BP19" s="648"/>
      <c r="BQ19" s="648"/>
      <c r="BR19" s="648"/>
      <c r="BS19" s="654" t="s">
        <v>239</v>
      </c>
      <c r="BT19" s="646"/>
      <c r="BU19" s="646"/>
      <c r="BV19" s="646"/>
      <c r="BW19" s="646"/>
      <c r="BX19" s="646"/>
      <c r="BY19" s="646"/>
      <c r="BZ19" s="646"/>
      <c r="CA19" s="646"/>
      <c r="CB19" s="655"/>
      <c r="CD19" s="660" t="s">
        <v>278</v>
      </c>
      <c r="CE19" s="661"/>
      <c r="CF19" s="661"/>
      <c r="CG19" s="661"/>
      <c r="CH19" s="661"/>
      <c r="CI19" s="661"/>
      <c r="CJ19" s="661"/>
      <c r="CK19" s="661"/>
      <c r="CL19" s="661"/>
      <c r="CM19" s="661"/>
      <c r="CN19" s="661"/>
      <c r="CO19" s="661"/>
      <c r="CP19" s="661"/>
      <c r="CQ19" s="662"/>
      <c r="CR19" s="645" t="s">
        <v>239</v>
      </c>
      <c r="CS19" s="646"/>
      <c r="CT19" s="646"/>
      <c r="CU19" s="646"/>
      <c r="CV19" s="646"/>
      <c r="CW19" s="646"/>
      <c r="CX19" s="646"/>
      <c r="CY19" s="647"/>
      <c r="CZ19" s="648" t="s">
        <v>239</v>
      </c>
      <c r="DA19" s="648"/>
      <c r="DB19" s="648"/>
      <c r="DC19" s="648"/>
      <c r="DD19" s="654" t="s">
        <v>239</v>
      </c>
      <c r="DE19" s="646"/>
      <c r="DF19" s="646"/>
      <c r="DG19" s="646"/>
      <c r="DH19" s="646"/>
      <c r="DI19" s="646"/>
      <c r="DJ19" s="646"/>
      <c r="DK19" s="646"/>
      <c r="DL19" s="646"/>
      <c r="DM19" s="646"/>
      <c r="DN19" s="646"/>
      <c r="DO19" s="646"/>
      <c r="DP19" s="647"/>
      <c r="DQ19" s="654" t="s">
        <v>239</v>
      </c>
      <c r="DR19" s="646"/>
      <c r="DS19" s="646"/>
      <c r="DT19" s="646"/>
      <c r="DU19" s="646"/>
      <c r="DV19" s="646"/>
      <c r="DW19" s="646"/>
      <c r="DX19" s="646"/>
      <c r="DY19" s="646"/>
      <c r="DZ19" s="646"/>
      <c r="EA19" s="646"/>
      <c r="EB19" s="646"/>
      <c r="EC19" s="655"/>
    </row>
    <row r="20" spans="2:133" ht="11.25" customHeight="1" x14ac:dyDescent="0.15">
      <c r="B20" s="642" t="s">
        <v>279</v>
      </c>
      <c r="C20" s="643"/>
      <c r="D20" s="643"/>
      <c r="E20" s="643"/>
      <c r="F20" s="643"/>
      <c r="G20" s="643"/>
      <c r="H20" s="643"/>
      <c r="I20" s="643"/>
      <c r="J20" s="643"/>
      <c r="K20" s="643"/>
      <c r="L20" s="643"/>
      <c r="M20" s="643"/>
      <c r="N20" s="643"/>
      <c r="O20" s="643"/>
      <c r="P20" s="643"/>
      <c r="Q20" s="644"/>
      <c r="R20" s="645">
        <v>1010</v>
      </c>
      <c r="S20" s="646"/>
      <c r="T20" s="646"/>
      <c r="U20" s="646"/>
      <c r="V20" s="646"/>
      <c r="W20" s="646"/>
      <c r="X20" s="646"/>
      <c r="Y20" s="647"/>
      <c r="Z20" s="648">
        <v>0</v>
      </c>
      <c r="AA20" s="648"/>
      <c r="AB20" s="648"/>
      <c r="AC20" s="648"/>
      <c r="AD20" s="649">
        <v>1010</v>
      </c>
      <c r="AE20" s="649"/>
      <c r="AF20" s="649"/>
      <c r="AG20" s="649"/>
      <c r="AH20" s="649"/>
      <c r="AI20" s="649"/>
      <c r="AJ20" s="649"/>
      <c r="AK20" s="649"/>
      <c r="AL20" s="650">
        <v>0</v>
      </c>
      <c r="AM20" s="651"/>
      <c r="AN20" s="651"/>
      <c r="AO20" s="652"/>
      <c r="AP20" s="642" t="s">
        <v>280</v>
      </c>
      <c r="AQ20" s="643"/>
      <c r="AR20" s="643"/>
      <c r="AS20" s="643"/>
      <c r="AT20" s="643"/>
      <c r="AU20" s="643"/>
      <c r="AV20" s="643"/>
      <c r="AW20" s="643"/>
      <c r="AX20" s="643"/>
      <c r="AY20" s="643"/>
      <c r="AZ20" s="643"/>
      <c r="BA20" s="643"/>
      <c r="BB20" s="643"/>
      <c r="BC20" s="643"/>
      <c r="BD20" s="643"/>
      <c r="BE20" s="643"/>
      <c r="BF20" s="644"/>
      <c r="BG20" s="645">
        <v>478619</v>
      </c>
      <c r="BH20" s="646"/>
      <c r="BI20" s="646"/>
      <c r="BJ20" s="646"/>
      <c r="BK20" s="646"/>
      <c r="BL20" s="646"/>
      <c r="BM20" s="646"/>
      <c r="BN20" s="647"/>
      <c r="BO20" s="648">
        <v>8.6</v>
      </c>
      <c r="BP20" s="648"/>
      <c r="BQ20" s="648"/>
      <c r="BR20" s="648"/>
      <c r="BS20" s="654" t="s">
        <v>239</v>
      </c>
      <c r="BT20" s="646"/>
      <c r="BU20" s="646"/>
      <c r="BV20" s="646"/>
      <c r="BW20" s="646"/>
      <c r="BX20" s="646"/>
      <c r="BY20" s="646"/>
      <c r="BZ20" s="646"/>
      <c r="CA20" s="646"/>
      <c r="CB20" s="655"/>
      <c r="CD20" s="660" t="s">
        <v>281</v>
      </c>
      <c r="CE20" s="661"/>
      <c r="CF20" s="661"/>
      <c r="CG20" s="661"/>
      <c r="CH20" s="661"/>
      <c r="CI20" s="661"/>
      <c r="CJ20" s="661"/>
      <c r="CK20" s="661"/>
      <c r="CL20" s="661"/>
      <c r="CM20" s="661"/>
      <c r="CN20" s="661"/>
      <c r="CO20" s="661"/>
      <c r="CP20" s="661"/>
      <c r="CQ20" s="662"/>
      <c r="CR20" s="645">
        <v>11068684</v>
      </c>
      <c r="CS20" s="646"/>
      <c r="CT20" s="646"/>
      <c r="CU20" s="646"/>
      <c r="CV20" s="646"/>
      <c r="CW20" s="646"/>
      <c r="CX20" s="646"/>
      <c r="CY20" s="647"/>
      <c r="CZ20" s="648">
        <v>100</v>
      </c>
      <c r="DA20" s="648"/>
      <c r="DB20" s="648"/>
      <c r="DC20" s="648"/>
      <c r="DD20" s="654">
        <v>1434797</v>
      </c>
      <c r="DE20" s="646"/>
      <c r="DF20" s="646"/>
      <c r="DG20" s="646"/>
      <c r="DH20" s="646"/>
      <c r="DI20" s="646"/>
      <c r="DJ20" s="646"/>
      <c r="DK20" s="646"/>
      <c r="DL20" s="646"/>
      <c r="DM20" s="646"/>
      <c r="DN20" s="646"/>
      <c r="DO20" s="646"/>
      <c r="DP20" s="647"/>
      <c r="DQ20" s="654">
        <v>7635681</v>
      </c>
      <c r="DR20" s="646"/>
      <c r="DS20" s="646"/>
      <c r="DT20" s="646"/>
      <c r="DU20" s="646"/>
      <c r="DV20" s="646"/>
      <c r="DW20" s="646"/>
      <c r="DX20" s="646"/>
      <c r="DY20" s="646"/>
      <c r="DZ20" s="646"/>
      <c r="EA20" s="646"/>
      <c r="EB20" s="646"/>
      <c r="EC20" s="655"/>
    </row>
    <row r="21" spans="2:133" ht="11.25" customHeight="1" x14ac:dyDescent="0.15">
      <c r="B21" s="642" t="s">
        <v>282</v>
      </c>
      <c r="C21" s="643"/>
      <c r="D21" s="643"/>
      <c r="E21" s="643"/>
      <c r="F21" s="643"/>
      <c r="G21" s="643"/>
      <c r="H21" s="643"/>
      <c r="I21" s="643"/>
      <c r="J21" s="643"/>
      <c r="K21" s="643"/>
      <c r="L21" s="643"/>
      <c r="M21" s="643"/>
      <c r="N21" s="643"/>
      <c r="O21" s="643"/>
      <c r="P21" s="643"/>
      <c r="Q21" s="644"/>
      <c r="R21" s="645">
        <v>67115</v>
      </c>
      <c r="S21" s="646"/>
      <c r="T21" s="646"/>
      <c r="U21" s="646"/>
      <c r="V21" s="646"/>
      <c r="W21" s="646"/>
      <c r="X21" s="646"/>
      <c r="Y21" s="647"/>
      <c r="Z21" s="648">
        <v>0.6</v>
      </c>
      <c r="AA21" s="648"/>
      <c r="AB21" s="648"/>
      <c r="AC21" s="648"/>
      <c r="AD21" s="649">
        <v>67115</v>
      </c>
      <c r="AE21" s="649"/>
      <c r="AF21" s="649"/>
      <c r="AG21" s="649"/>
      <c r="AH21" s="649"/>
      <c r="AI21" s="649"/>
      <c r="AJ21" s="649"/>
      <c r="AK21" s="649"/>
      <c r="AL21" s="650">
        <v>1</v>
      </c>
      <c r="AM21" s="651"/>
      <c r="AN21" s="651"/>
      <c r="AO21" s="652"/>
      <c r="AP21" s="664" t="s">
        <v>283</v>
      </c>
      <c r="AQ21" s="665"/>
      <c r="AR21" s="665"/>
      <c r="AS21" s="665"/>
      <c r="AT21" s="665"/>
      <c r="AU21" s="665"/>
      <c r="AV21" s="665"/>
      <c r="AW21" s="665"/>
      <c r="AX21" s="665"/>
      <c r="AY21" s="665"/>
      <c r="AZ21" s="665"/>
      <c r="BA21" s="665"/>
      <c r="BB21" s="665"/>
      <c r="BC21" s="665"/>
      <c r="BD21" s="665"/>
      <c r="BE21" s="665"/>
      <c r="BF21" s="666"/>
      <c r="BG21" s="645" t="s">
        <v>239</v>
      </c>
      <c r="BH21" s="646"/>
      <c r="BI21" s="646"/>
      <c r="BJ21" s="646"/>
      <c r="BK21" s="646"/>
      <c r="BL21" s="646"/>
      <c r="BM21" s="646"/>
      <c r="BN21" s="647"/>
      <c r="BO21" s="648" t="s">
        <v>239</v>
      </c>
      <c r="BP21" s="648"/>
      <c r="BQ21" s="648"/>
      <c r="BR21" s="648"/>
      <c r="BS21" s="654" t="s">
        <v>239</v>
      </c>
      <c r="BT21" s="646"/>
      <c r="BU21" s="646"/>
      <c r="BV21" s="646"/>
      <c r="BW21" s="646"/>
      <c r="BX21" s="646"/>
      <c r="BY21" s="646"/>
      <c r="BZ21" s="646"/>
      <c r="CA21" s="646"/>
      <c r="CB21" s="655"/>
      <c r="CD21" s="672"/>
      <c r="CE21" s="673"/>
      <c r="CF21" s="673"/>
      <c r="CG21" s="673"/>
      <c r="CH21" s="673"/>
      <c r="CI21" s="673"/>
      <c r="CJ21" s="673"/>
      <c r="CK21" s="673"/>
      <c r="CL21" s="673"/>
      <c r="CM21" s="673"/>
      <c r="CN21" s="673"/>
      <c r="CO21" s="673"/>
      <c r="CP21" s="673"/>
      <c r="CQ21" s="674"/>
      <c r="CR21" s="675"/>
      <c r="CS21" s="668"/>
      <c r="CT21" s="668"/>
      <c r="CU21" s="668"/>
      <c r="CV21" s="668"/>
      <c r="CW21" s="668"/>
      <c r="CX21" s="668"/>
      <c r="CY21" s="676"/>
      <c r="CZ21" s="677"/>
      <c r="DA21" s="677"/>
      <c r="DB21" s="677"/>
      <c r="DC21" s="677"/>
      <c r="DD21" s="667"/>
      <c r="DE21" s="668"/>
      <c r="DF21" s="668"/>
      <c r="DG21" s="668"/>
      <c r="DH21" s="668"/>
      <c r="DI21" s="668"/>
      <c r="DJ21" s="668"/>
      <c r="DK21" s="668"/>
      <c r="DL21" s="668"/>
      <c r="DM21" s="668"/>
      <c r="DN21" s="668"/>
      <c r="DO21" s="668"/>
      <c r="DP21" s="676"/>
      <c r="DQ21" s="667"/>
      <c r="DR21" s="668"/>
      <c r="DS21" s="668"/>
      <c r="DT21" s="668"/>
      <c r="DU21" s="668"/>
      <c r="DV21" s="668"/>
      <c r="DW21" s="668"/>
      <c r="DX21" s="668"/>
      <c r="DY21" s="668"/>
      <c r="DZ21" s="668"/>
      <c r="EA21" s="668"/>
      <c r="EB21" s="668"/>
      <c r="EC21" s="669"/>
    </row>
    <row r="22" spans="2:133" ht="11.25" customHeight="1" x14ac:dyDescent="0.15">
      <c r="B22" s="642" t="s">
        <v>284</v>
      </c>
      <c r="C22" s="643"/>
      <c r="D22" s="643"/>
      <c r="E22" s="643"/>
      <c r="F22" s="643"/>
      <c r="G22" s="643"/>
      <c r="H22" s="643"/>
      <c r="I22" s="643"/>
      <c r="J22" s="643"/>
      <c r="K22" s="643"/>
      <c r="L22" s="643"/>
      <c r="M22" s="643"/>
      <c r="N22" s="643"/>
      <c r="O22" s="643"/>
      <c r="P22" s="643"/>
      <c r="Q22" s="644"/>
      <c r="R22" s="645">
        <v>673709</v>
      </c>
      <c r="S22" s="646"/>
      <c r="T22" s="646"/>
      <c r="U22" s="646"/>
      <c r="V22" s="646"/>
      <c r="W22" s="646"/>
      <c r="X22" s="646"/>
      <c r="Y22" s="647"/>
      <c r="Z22" s="648">
        <v>5.5</v>
      </c>
      <c r="AA22" s="648"/>
      <c r="AB22" s="648"/>
      <c r="AC22" s="648"/>
      <c r="AD22" s="649">
        <v>598509</v>
      </c>
      <c r="AE22" s="649"/>
      <c r="AF22" s="649"/>
      <c r="AG22" s="649"/>
      <c r="AH22" s="649"/>
      <c r="AI22" s="649"/>
      <c r="AJ22" s="649"/>
      <c r="AK22" s="649"/>
      <c r="AL22" s="650">
        <v>9.1</v>
      </c>
      <c r="AM22" s="651"/>
      <c r="AN22" s="651"/>
      <c r="AO22" s="652"/>
      <c r="AP22" s="664" t="s">
        <v>285</v>
      </c>
      <c r="AQ22" s="665"/>
      <c r="AR22" s="665"/>
      <c r="AS22" s="665"/>
      <c r="AT22" s="665"/>
      <c r="AU22" s="665"/>
      <c r="AV22" s="665"/>
      <c r="AW22" s="665"/>
      <c r="AX22" s="665"/>
      <c r="AY22" s="665"/>
      <c r="AZ22" s="665"/>
      <c r="BA22" s="665"/>
      <c r="BB22" s="665"/>
      <c r="BC22" s="665"/>
      <c r="BD22" s="665"/>
      <c r="BE22" s="665"/>
      <c r="BF22" s="666"/>
      <c r="BG22" s="645" t="s">
        <v>239</v>
      </c>
      <c r="BH22" s="646"/>
      <c r="BI22" s="646"/>
      <c r="BJ22" s="646"/>
      <c r="BK22" s="646"/>
      <c r="BL22" s="646"/>
      <c r="BM22" s="646"/>
      <c r="BN22" s="647"/>
      <c r="BO22" s="648" t="s">
        <v>239</v>
      </c>
      <c r="BP22" s="648"/>
      <c r="BQ22" s="648"/>
      <c r="BR22" s="648"/>
      <c r="BS22" s="654" t="s">
        <v>239</v>
      </c>
      <c r="BT22" s="646"/>
      <c r="BU22" s="646"/>
      <c r="BV22" s="646"/>
      <c r="BW22" s="646"/>
      <c r="BX22" s="646"/>
      <c r="BY22" s="646"/>
      <c r="BZ22" s="646"/>
      <c r="CA22" s="646"/>
      <c r="CB22" s="655"/>
      <c r="CD22" s="627" t="s">
        <v>286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287</v>
      </c>
      <c r="C23" s="643"/>
      <c r="D23" s="643"/>
      <c r="E23" s="643"/>
      <c r="F23" s="643"/>
      <c r="G23" s="643"/>
      <c r="H23" s="643"/>
      <c r="I23" s="643"/>
      <c r="J23" s="643"/>
      <c r="K23" s="643"/>
      <c r="L23" s="643"/>
      <c r="M23" s="643"/>
      <c r="N23" s="643"/>
      <c r="O23" s="643"/>
      <c r="P23" s="643"/>
      <c r="Q23" s="644"/>
      <c r="R23" s="645">
        <v>598509</v>
      </c>
      <c r="S23" s="646"/>
      <c r="T23" s="646"/>
      <c r="U23" s="646"/>
      <c r="V23" s="646"/>
      <c r="W23" s="646"/>
      <c r="X23" s="646"/>
      <c r="Y23" s="647"/>
      <c r="Z23" s="648">
        <v>4.9000000000000004</v>
      </c>
      <c r="AA23" s="648"/>
      <c r="AB23" s="648"/>
      <c r="AC23" s="648"/>
      <c r="AD23" s="649">
        <v>598509</v>
      </c>
      <c r="AE23" s="649"/>
      <c r="AF23" s="649"/>
      <c r="AG23" s="649"/>
      <c r="AH23" s="649"/>
      <c r="AI23" s="649"/>
      <c r="AJ23" s="649"/>
      <c r="AK23" s="649"/>
      <c r="AL23" s="650">
        <v>9.1</v>
      </c>
      <c r="AM23" s="651"/>
      <c r="AN23" s="651"/>
      <c r="AO23" s="652"/>
      <c r="AP23" s="664" t="s">
        <v>288</v>
      </c>
      <c r="AQ23" s="665"/>
      <c r="AR23" s="665"/>
      <c r="AS23" s="665"/>
      <c r="AT23" s="665"/>
      <c r="AU23" s="665"/>
      <c r="AV23" s="665"/>
      <c r="AW23" s="665"/>
      <c r="AX23" s="665"/>
      <c r="AY23" s="665"/>
      <c r="AZ23" s="665"/>
      <c r="BA23" s="665"/>
      <c r="BB23" s="665"/>
      <c r="BC23" s="665"/>
      <c r="BD23" s="665"/>
      <c r="BE23" s="665"/>
      <c r="BF23" s="666"/>
      <c r="BG23" s="645">
        <v>478619</v>
      </c>
      <c r="BH23" s="646"/>
      <c r="BI23" s="646"/>
      <c r="BJ23" s="646"/>
      <c r="BK23" s="646"/>
      <c r="BL23" s="646"/>
      <c r="BM23" s="646"/>
      <c r="BN23" s="647"/>
      <c r="BO23" s="648">
        <v>8.6</v>
      </c>
      <c r="BP23" s="648"/>
      <c r="BQ23" s="648"/>
      <c r="BR23" s="648"/>
      <c r="BS23" s="654" t="s">
        <v>239</v>
      </c>
      <c r="BT23" s="646"/>
      <c r="BU23" s="646"/>
      <c r="BV23" s="646"/>
      <c r="BW23" s="646"/>
      <c r="BX23" s="646"/>
      <c r="BY23" s="646"/>
      <c r="BZ23" s="646"/>
      <c r="CA23" s="646"/>
      <c r="CB23" s="655"/>
      <c r="CD23" s="627" t="s">
        <v>227</v>
      </c>
      <c r="CE23" s="628"/>
      <c r="CF23" s="628"/>
      <c r="CG23" s="628"/>
      <c r="CH23" s="628"/>
      <c r="CI23" s="628"/>
      <c r="CJ23" s="628"/>
      <c r="CK23" s="628"/>
      <c r="CL23" s="628"/>
      <c r="CM23" s="628"/>
      <c r="CN23" s="628"/>
      <c r="CO23" s="628"/>
      <c r="CP23" s="628"/>
      <c r="CQ23" s="629"/>
      <c r="CR23" s="627" t="s">
        <v>289</v>
      </c>
      <c r="CS23" s="628"/>
      <c r="CT23" s="628"/>
      <c r="CU23" s="628"/>
      <c r="CV23" s="628"/>
      <c r="CW23" s="628"/>
      <c r="CX23" s="628"/>
      <c r="CY23" s="629"/>
      <c r="CZ23" s="627" t="s">
        <v>290</v>
      </c>
      <c r="DA23" s="628"/>
      <c r="DB23" s="628"/>
      <c r="DC23" s="629"/>
      <c r="DD23" s="627" t="s">
        <v>291</v>
      </c>
      <c r="DE23" s="628"/>
      <c r="DF23" s="628"/>
      <c r="DG23" s="628"/>
      <c r="DH23" s="628"/>
      <c r="DI23" s="628"/>
      <c r="DJ23" s="628"/>
      <c r="DK23" s="629"/>
      <c r="DL23" s="678" t="s">
        <v>292</v>
      </c>
      <c r="DM23" s="679"/>
      <c r="DN23" s="679"/>
      <c r="DO23" s="679"/>
      <c r="DP23" s="679"/>
      <c r="DQ23" s="679"/>
      <c r="DR23" s="679"/>
      <c r="DS23" s="679"/>
      <c r="DT23" s="679"/>
      <c r="DU23" s="679"/>
      <c r="DV23" s="680"/>
      <c r="DW23" s="627" t="s">
        <v>293</v>
      </c>
      <c r="DX23" s="628"/>
      <c r="DY23" s="628"/>
      <c r="DZ23" s="628"/>
      <c r="EA23" s="628"/>
      <c r="EB23" s="628"/>
      <c r="EC23" s="629"/>
    </row>
    <row r="24" spans="2:133" ht="11.25" customHeight="1" x14ac:dyDescent="0.15">
      <c r="B24" s="642" t="s">
        <v>294</v>
      </c>
      <c r="C24" s="643"/>
      <c r="D24" s="643"/>
      <c r="E24" s="643"/>
      <c r="F24" s="643"/>
      <c r="G24" s="643"/>
      <c r="H24" s="643"/>
      <c r="I24" s="643"/>
      <c r="J24" s="643"/>
      <c r="K24" s="643"/>
      <c r="L24" s="643"/>
      <c r="M24" s="643"/>
      <c r="N24" s="643"/>
      <c r="O24" s="643"/>
      <c r="P24" s="643"/>
      <c r="Q24" s="644"/>
      <c r="R24" s="645">
        <v>75200</v>
      </c>
      <c r="S24" s="646"/>
      <c r="T24" s="646"/>
      <c r="U24" s="646"/>
      <c r="V24" s="646"/>
      <c r="W24" s="646"/>
      <c r="X24" s="646"/>
      <c r="Y24" s="647"/>
      <c r="Z24" s="648">
        <v>0.6</v>
      </c>
      <c r="AA24" s="648"/>
      <c r="AB24" s="648"/>
      <c r="AC24" s="648"/>
      <c r="AD24" s="649" t="s">
        <v>239</v>
      </c>
      <c r="AE24" s="649"/>
      <c r="AF24" s="649"/>
      <c r="AG24" s="649"/>
      <c r="AH24" s="649"/>
      <c r="AI24" s="649"/>
      <c r="AJ24" s="649"/>
      <c r="AK24" s="649"/>
      <c r="AL24" s="650" t="s">
        <v>239</v>
      </c>
      <c r="AM24" s="651"/>
      <c r="AN24" s="651"/>
      <c r="AO24" s="652"/>
      <c r="AP24" s="664" t="s">
        <v>295</v>
      </c>
      <c r="AQ24" s="665"/>
      <c r="AR24" s="665"/>
      <c r="AS24" s="665"/>
      <c r="AT24" s="665"/>
      <c r="AU24" s="665"/>
      <c r="AV24" s="665"/>
      <c r="AW24" s="665"/>
      <c r="AX24" s="665"/>
      <c r="AY24" s="665"/>
      <c r="AZ24" s="665"/>
      <c r="BA24" s="665"/>
      <c r="BB24" s="665"/>
      <c r="BC24" s="665"/>
      <c r="BD24" s="665"/>
      <c r="BE24" s="665"/>
      <c r="BF24" s="666"/>
      <c r="BG24" s="645" t="s">
        <v>239</v>
      </c>
      <c r="BH24" s="646"/>
      <c r="BI24" s="646"/>
      <c r="BJ24" s="646"/>
      <c r="BK24" s="646"/>
      <c r="BL24" s="646"/>
      <c r="BM24" s="646"/>
      <c r="BN24" s="647"/>
      <c r="BO24" s="648" t="s">
        <v>239</v>
      </c>
      <c r="BP24" s="648"/>
      <c r="BQ24" s="648"/>
      <c r="BR24" s="648"/>
      <c r="BS24" s="654" t="s">
        <v>239</v>
      </c>
      <c r="BT24" s="646"/>
      <c r="BU24" s="646"/>
      <c r="BV24" s="646"/>
      <c r="BW24" s="646"/>
      <c r="BX24" s="646"/>
      <c r="BY24" s="646"/>
      <c r="BZ24" s="646"/>
      <c r="CA24" s="646"/>
      <c r="CB24" s="655"/>
      <c r="CD24" s="656" t="s">
        <v>296</v>
      </c>
      <c r="CE24" s="657"/>
      <c r="CF24" s="657"/>
      <c r="CG24" s="657"/>
      <c r="CH24" s="657"/>
      <c r="CI24" s="657"/>
      <c r="CJ24" s="657"/>
      <c r="CK24" s="657"/>
      <c r="CL24" s="657"/>
      <c r="CM24" s="657"/>
      <c r="CN24" s="657"/>
      <c r="CO24" s="657"/>
      <c r="CP24" s="657"/>
      <c r="CQ24" s="658"/>
      <c r="CR24" s="634">
        <v>4664142</v>
      </c>
      <c r="CS24" s="635"/>
      <c r="CT24" s="635"/>
      <c r="CU24" s="635"/>
      <c r="CV24" s="635"/>
      <c r="CW24" s="635"/>
      <c r="CX24" s="635"/>
      <c r="CY24" s="636"/>
      <c r="CZ24" s="639">
        <v>42.1</v>
      </c>
      <c r="DA24" s="640"/>
      <c r="DB24" s="640"/>
      <c r="DC24" s="659"/>
      <c r="DD24" s="681">
        <v>2971053</v>
      </c>
      <c r="DE24" s="635"/>
      <c r="DF24" s="635"/>
      <c r="DG24" s="635"/>
      <c r="DH24" s="635"/>
      <c r="DI24" s="635"/>
      <c r="DJ24" s="635"/>
      <c r="DK24" s="636"/>
      <c r="DL24" s="681">
        <v>2938844</v>
      </c>
      <c r="DM24" s="635"/>
      <c r="DN24" s="635"/>
      <c r="DO24" s="635"/>
      <c r="DP24" s="635"/>
      <c r="DQ24" s="635"/>
      <c r="DR24" s="635"/>
      <c r="DS24" s="635"/>
      <c r="DT24" s="635"/>
      <c r="DU24" s="635"/>
      <c r="DV24" s="636"/>
      <c r="DW24" s="639">
        <v>42</v>
      </c>
      <c r="DX24" s="640"/>
      <c r="DY24" s="640"/>
      <c r="DZ24" s="640"/>
      <c r="EA24" s="640"/>
      <c r="EB24" s="640"/>
      <c r="EC24" s="641"/>
    </row>
    <row r="25" spans="2:133" ht="11.25" customHeight="1" x14ac:dyDescent="0.15">
      <c r="B25" s="642" t="s">
        <v>297</v>
      </c>
      <c r="C25" s="643"/>
      <c r="D25" s="643"/>
      <c r="E25" s="643"/>
      <c r="F25" s="643"/>
      <c r="G25" s="643"/>
      <c r="H25" s="643"/>
      <c r="I25" s="643"/>
      <c r="J25" s="643"/>
      <c r="K25" s="643"/>
      <c r="L25" s="643"/>
      <c r="M25" s="643"/>
      <c r="N25" s="643"/>
      <c r="O25" s="643"/>
      <c r="P25" s="643"/>
      <c r="Q25" s="644"/>
      <c r="R25" s="645" t="s">
        <v>239</v>
      </c>
      <c r="S25" s="646"/>
      <c r="T25" s="646"/>
      <c r="U25" s="646"/>
      <c r="V25" s="646"/>
      <c r="W25" s="646"/>
      <c r="X25" s="646"/>
      <c r="Y25" s="647"/>
      <c r="Z25" s="648" t="s">
        <v>239</v>
      </c>
      <c r="AA25" s="648"/>
      <c r="AB25" s="648"/>
      <c r="AC25" s="648"/>
      <c r="AD25" s="649" t="s">
        <v>239</v>
      </c>
      <c r="AE25" s="649"/>
      <c r="AF25" s="649"/>
      <c r="AG25" s="649"/>
      <c r="AH25" s="649"/>
      <c r="AI25" s="649"/>
      <c r="AJ25" s="649"/>
      <c r="AK25" s="649"/>
      <c r="AL25" s="650" t="s">
        <v>239</v>
      </c>
      <c r="AM25" s="651"/>
      <c r="AN25" s="651"/>
      <c r="AO25" s="652"/>
      <c r="AP25" s="664" t="s">
        <v>298</v>
      </c>
      <c r="AQ25" s="665"/>
      <c r="AR25" s="665"/>
      <c r="AS25" s="665"/>
      <c r="AT25" s="665"/>
      <c r="AU25" s="665"/>
      <c r="AV25" s="665"/>
      <c r="AW25" s="665"/>
      <c r="AX25" s="665"/>
      <c r="AY25" s="665"/>
      <c r="AZ25" s="665"/>
      <c r="BA25" s="665"/>
      <c r="BB25" s="665"/>
      <c r="BC25" s="665"/>
      <c r="BD25" s="665"/>
      <c r="BE25" s="665"/>
      <c r="BF25" s="666"/>
      <c r="BG25" s="645" t="s">
        <v>239</v>
      </c>
      <c r="BH25" s="646"/>
      <c r="BI25" s="646"/>
      <c r="BJ25" s="646"/>
      <c r="BK25" s="646"/>
      <c r="BL25" s="646"/>
      <c r="BM25" s="646"/>
      <c r="BN25" s="647"/>
      <c r="BO25" s="648" t="s">
        <v>239</v>
      </c>
      <c r="BP25" s="648"/>
      <c r="BQ25" s="648"/>
      <c r="BR25" s="648"/>
      <c r="BS25" s="654" t="s">
        <v>239</v>
      </c>
      <c r="BT25" s="646"/>
      <c r="BU25" s="646"/>
      <c r="BV25" s="646"/>
      <c r="BW25" s="646"/>
      <c r="BX25" s="646"/>
      <c r="BY25" s="646"/>
      <c r="BZ25" s="646"/>
      <c r="CA25" s="646"/>
      <c r="CB25" s="655"/>
      <c r="CD25" s="660" t="s">
        <v>299</v>
      </c>
      <c r="CE25" s="661"/>
      <c r="CF25" s="661"/>
      <c r="CG25" s="661"/>
      <c r="CH25" s="661"/>
      <c r="CI25" s="661"/>
      <c r="CJ25" s="661"/>
      <c r="CK25" s="661"/>
      <c r="CL25" s="661"/>
      <c r="CM25" s="661"/>
      <c r="CN25" s="661"/>
      <c r="CO25" s="661"/>
      <c r="CP25" s="661"/>
      <c r="CQ25" s="662"/>
      <c r="CR25" s="645">
        <v>1416275</v>
      </c>
      <c r="CS25" s="670"/>
      <c r="CT25" s="670"/>
      <c r="CU25" s="670"/>
      <c r="CV25" s="670"/>
      <c r="CW25" s="670"/>
      <c r="CX25" s="670"/>
      <c r="CY25" s="671"/>
      <c r="CZ25" s="650">
        <v>12.8</v>
      </c>
      <c r="DA25" s="682"/>
      <c r="DB25" s="682"/>
      <c r="DC25" s="684"/>
      <c r="DD25" s="654">
        <v>1334525</v>
      </c>
      <c r="DE25" s="670"/>
      <c r="DF25" s="670"/>
      <c r="DG25" s="670"/>
      <c r="DH25" s="670"/>
      <c r="DI25" s="670"/>
      <c r="DJ25" s="670"/>
      <c r="DK25" s="671"/>
      <c r="DL25" s="654">
        <v>1302625</v>
      </c>
      <c r="DM25" s="670"/>
      <c r="DN25" s="670"/>
      <c r="DO25" s="670"/>
      <c r="DP25" s="670"/>
      <c r="DQ25" s="670"/>
      <c r="DR25" s="670"/>
      <c r="DS25" s="670"/>
      <c r="DT25" s="670"/>
      <c r="DU25" s="670"/>
      <c r="DV25" s="671"/>
      <c r="DW25" s="650">
        <v>18.600000000000001</v>
      </c>
      <c r="DX25" s="682"/>
      <c r="DY25" s="682"/>
      <c r="DZ25" s="682"/>
      <c r="EA25" s="682"/>
      <c r="EB25" s="682"/>
      <c r="EC25" s="683"/>
    </row>
    <row r="26" spans="2:133" ht="11.25" customHeight="1" x14ac:dyDescent="0.15">
      <c r="B26" s="642" t="s">
        <v>300</v>
      </c>
      <c r="C26" s="643"/>
      <c r="D26" s="643"/>
      <c r="E26" s="643"/>
      <c r="F26" s="643"/>
      <c r="G26" s="643"/>
      <c r="H26" s="643"/>
      <c r="I26" s="643"/>
      <c r="J26" s="643"/>
      <c r="K26" s="643"/>
      <c r="L26" s="643"/>
      <c r="M26" s="643"/>
      <c r="N26" s="643"/>
      <c r="O26" s="643"/>
      <c r="P26" s="643"/>
      <c r="Q26" s="644"/>
      <c r="R26" s="645">
        <v>7084020</v>
      </c>
      <c r="S26" s="646"/>
      <c r="T26" s="646"/>
      <c r="U26" s="646"/>
      <c r="V26" s="646"/>
      <c r="W26" s="646"/>
      <c r="X26" s="646"/>
      <c r="Y26" s="647"/>
      <c r="Z26" s="648">
        <v>58.1</v>
      </c>
      <c r="AA26" s="648"/>
      <c r="AB26" s="648"/>
      <c r="AC26" s="648"/>
      <c r="AD26" s="649">
        <v>6530201</v>
      </c>
      <c r="AE26" s="649"/>
      <c r="AF26" s="649"/>
      <c r="AG26" s="649"/>
      <c r="AH26" s="649"/>
      <c r="AI26" s="649"/>
      <c r="AJ26" s="649"/>
      <c r="AK26" s="649"/>
      <c r="AL26" s="650">
        <v>99.4</v>
      </c>
      <c r="AM26" s="651"/>
      <c r="AN26" s="651"/>
      <c r="AO26" s="652"/>
      <c r="AP26" s="664" t="s">
        <v>301</v>
      </c>
      <c r="AQ26" s="685"/>
      <c r="AR26" s="685"/>
      <c r="AS26" s="685"/>
      <c r="AT26" s="685"/>
      <c r="AU26" s="685"/>
      <c r="AV26" s="685"/>
      <c r="AW26" s="685"/>
      <c r="AX26" s="685"/>
      <c r="AY26" s="685"/>
      <c r="AZ26" s="685"/>
      <c r="BA26" s="685"/>
      <c r="BB26" s="685"/>
      <c r="BC26" s="685"/>
      <c r="BD26" s="685"/>
      <c r="BE26" s="685"/>
      <c r="BF26" s="666"/>
      <c r="BG26" s="645" t="s">
        <v>239</v>
      </c>
      <c r="BH26" s="646"/>
      <c r="BI26" s="646"/>
      <c r="BJ26" s="646"/>
      <c r="BK26" s="646"/>
      <c r="BL26" s="646"/>
      <c r="BM26" s="646"/>
      <c r="BN26" s="647"/>
      <c r="BO26" s="648" t="s">
        <v>239</v>
      </c>
      <c r="BP26" s="648"/>
      <c r="BQ26" s="648"/>
      <c r="BR26" s="648"/>
      <c r="BS26" s="654" t="s">
        <v>239</v>
      </c>
      <c r="BT26" s="646"/>
      <c r="BU26" s="646"/>
      <c r="BV26" s="646"/>
      <c r="BW26" s="646"/>
      <c r="BX26" s="646"/>
      <c r="BY26" s="646"/>
      <c r="BZ26" s="646"/>
      <c r="CA26" s="646"/>
      <c r="CB26" s="655"/>
      <c r="CD26" s="660" t="s">
        <v>302</v>
      </c>
      <c r="CE26" s="661"/>
      <c r="CF26" s="661"/>
      <c r="CG26" s="661"/>
      <c r="CH26" s="661"/>
      <c r="CI26" s="661"/>
      <c r="CJ26" s="661"/>
      <c r="CK26" s="661"/>
      <c r="CL26" s="661"/>
      <c r="CM26" s="661"/>
      <c r="CN26" s="661"/>
      <c r="CO26" s="661"/>
      <c r="CP26" s="661"/>
      <c r="CQ26" s="662"/>
      <c r="CR26" s="645">
        <v>933545</v>
      </c>
      <c r="CS26" s="646"/>
      <c r="CT26" s="646"/>
      <c r="CU26" s="646"/>
      <c r="CV26" s="646"/>
      <c r="CW26" s="646"/>
      <c r="CX26" s="646"/>
      <c r="CY26" s="647"/>
      <c r="CZ26" s="650">
        <v>8.4</v>
      </c>
      <c r="DA26" s="682"/>
      <c r="DB26" s="682"/>
      <c r="DC26" s="684"/>
      <c r="DD26" s="654">
        <v>854820</v>
      </c>
      <c r="DE26" s="646"/>
      <c r="DF26" s="646"/>
      <c r="DG26" s="646"/>
      <c r="DH26" s="646"/>
      <c r="DI26" s="646"/>
      <c r="DJ26" s="646"/>
      <c r="DK26" s="647"/>
      <c r="DL26" s="654" t="s">
        <v>239</v>
      </c>
      <c r="DM26" s="646"/>
      <c r="DN26" s="646"/>
      <c r="DO26" s="646"/>
      <c r="DP26" s="646"/>
      <c r="DQ26" s="646"/>
      <c r="DR26" s="646"/>
      <c r="DS26" s="646"/>
      <c r="DT26" s="646"/>
      <c r="DU26" s="646"/>
      <c r="DV26" s="647"/>
      <c r="DW26" s="650" t="s">
        <v>239</v>
      </c>
      <c r="DX26" s="682"/>
      <c r="DY26" s="682"/>
      <c r="DZ26" s="682"/>
      <c r="EA26" s="682"/>
      <c r="EB26" s="682"/>
      <c r="EC26" s="683"/>
    </row>
    <row r="27" spans="2:133" ht="11.25" customHeight="1" x14ac:dyDescent="0.15">
      <c r="B27" s="642" t="s">
        <v>303</v>
      </c>
      <c r="C27" s="643"/>
      <c r="D27" s="643"/>
      <c r="E27" s="643"/>
      <c r="F27" s="643"/>
      <c r="G27" s="643"/>
      <c r="H27" s="643"/>
      <c r="I27" s="643"/>
      <c r="J27" s="643"/>
      <c r="K27" s="643"/>
      <c r="L27" s="643"/>
      <c r="M27" s="643"/>
      <c r="N27" s="643"/>
      <c r="O27" s="643"/>
      <c r="P27" s="643"/>
      <c r="Q27" s="644"/>
      <c r="R27" s="645">
        <v>5206</v>
      </c>
      <c r="S27" s="646"/>
      <c r="T27" s="646"/>
      <c r="U27" s="646"/>
      <c r="V27" s="646"/>
      <c r="W27" s="646"/>
      <c r="X27" s="646"/>
      <c r="Y27" s="647"/>
      <c r="Z27" s="648">
        <v>0</v>
      </c>
      <c r="AA27" s="648"/>
      <c r="AB27" s="648"/>
      <c r="AC27" s="648"/>
      <c r="AD27" s="649">
        <v>5206</v>
      </c>
      <c r="AE27" s="649"/>
      <c r="AF27" s="649"/>
      <c r="AG27" s="649"/>
      <c r="AH27" s="649"/>
      <c r="AI27" s="649"/>
      <c r="AJ27" s="649"/>
      <c r="AK27" s="649"/>
      <c r="AL27" s="650">
        <v>0.1</v>
      </c>
      <c r="AM27" s="651"/>
      <c r="AN27" s="651"/>
      <c r="AO27" s="652"/>
      <c r="AP27" s="642" t="s">
        <v>304</v>
      </c>
      <c r="AQ27" s="643"/>
      <c r="AR27" s="643"/>
      <c r="AS27" s="643"/>
      <c r="AT27" s="643"/>
      <c r="AU27" s="643"/>
      <c r="AV27" s="643"/>
      <c r="AW27" s="643"/>
      <c r="AX27" s="643"/>
      <c r="AY27" s="643"/>
      <c r="AZ27" s="643"/>
      <c r="BA27" s="643"/>
      <c r="BB27" s="643"/>
      <c r="BC27" s="643"/>
      <c r="BD27" s="643"/>
      <c r="BE27" s="643"/>
      <c r="BF27" s="644"/>
      <c r="BG27" s="645">
        <v>5573550</v>
      </c>
      <c r="BH27" s="646"/>
      <c r="BI27" s="646"/>
      <c r="BJ27" s="646"/>
      <c r="BK27" s="646"/>
      <c r="BL27" s="646"/>
      <c r="BM27" s="646"/>
      <c r="BN27" s="647"/>
      <c r="BO27" s="648">
        <v>100</v>
      </c>
      <c r="BP27" s="648"/>
      <c r="BQ27" s="648"/>
      <c r="BR27" s="648"/>
      <c r="BS27" s="654">
        <v>41199</v>
      </c>
      <c r="BT27" s="646"/>
      <c r="BU27" s="646"/>
      <c r="BV27" s="646"/>
      <c r="BW27" s="646"/>
      <c r="BX27" s="646"/>
      <c r="BY27" s="646"/>
      <c r="BZ27" s="646"/>
      <c r="CA27" s="646"/>
      <c r="CB27" s="655"/>
      <c r="CD27" s="660" t="s">
        <v>305</v>
      </c>
      <c r="CE27" s="661"/>
      <c r="CF27" s="661"/>
      <c r="CG27" s="661"/>
      <c r="CH27" s="661"/>
      <c r="CI27" s="661"/>
      <c r="CJ27" s="661"/>
      <c r="CK27" s="661"/>
      <c r="CL27" s="661"/>
      <c r="CM27" s="661"/>
      <c r="CN27" s="661"/>
      <c r="CO27" s="661"/>
      <c r="CP27" s="661"/>
      <c r="CQ27" s="662"/>
      <c r="CR27" s="645">
        <v>2383188</v>
      </c>
      <c r="CS27" s="670"/>
      <c r="CT27" s="670"/>
      <c r="CU27" s="670"/>
      <c r="CV27" s="670"/>
      <c r="CW27" s="670"/>
      <c r="CX27" s="670"/>
      <c r="CY27" s="671"/>
      <c r="CZ27" s="650">
        <v>21.5</v>
      </c>
      <c r="DA27" s="682"/>
      <c r="DB27" s="682"/>
      <c r="DC27" s="684"/>
      <c r="DD27" s="654">
        <v>772731</v>
      </c>
      <c r="DE27" s="670"/>
      <c r="DF27" s="670"/>
      <c r="DG27" s="670"/>
      <c r="DH27" s="670"/>
      <c r="DI27" s="670"/>
      <c r="DJ27" s="670"/>
      <c r="DK27" s="671"/>
      <c r="DL27" s="654">
        <v>772422</v>
      </c>
      <c r="DM27" s="670"/>
      <c r="DN27" s="670"/>
      <c r="DO27" s="670"/>
      <c r="DP27" s="670"/>
      <c r="DQ27" s="670"/>
      <c r="DR27" s="670"/>
      <c r="DS27" s="670"/>
      <c r="DT27" s="670"/>
      <c r="DU27" s="670"/>
      <c r="DV27" s="671"/>
      <c r="DW27" s="650">
        <v>11</v>
      </c>
      <c r="DX27" s="682"/>
      <c r="DY27" s="682"/>
      <c r="DZ27" s="682"/>
      <c r="EA27" s="682"/>
      <c r="EB27" s="682"/>
      <c r="EC27" s="683"/>
    </row>
    <row r="28" spans="2:133" ht="11.25" customHeight="1" x14ac:dyDescent="0.15">
      <c r="B28" s="642" t="s">
        <v>306</v>
      </c>
      <c r="C28" s="643"/>
      <c r="D28" s="643"/>
      <c r="E28" s="643"/>
      <c r="F28" s="643"/>
      <c r="G28" s="643"/>
      <c r="H28" s="643"/>
      <c r="I28" s="643"/>
      <c r="J28" s="643"/>
      <c r="K28" s="643"/>
      <c r="L28" s="643"/>
      <c r="M28" s="643"/>
      <c r="N28" s="643"/>
      <c r="O28" s="643"/>
      <c r="P28" s="643"/>
      <c r="Q28" s="644"/>
      <c r="R28" s="645">
        <v>172104</v>
      </c>
      <c r="S28" s="646"/>
      <c r="T28" s="646"/>
      <c r="U28" s="646"/>
      <c r="V28" s="646"/>
      <c r="W28" s="646"/>
      <c r="X28" s="646"/>
      <c r="Y28" s="647"/>
      <c r="Z28" s="648">
        <v>1.4</v>
      </c>
      <c r="AA28" s="648"/>
      <c r="AB28" s="648"/>
      <c r="AC28" s="648"/>
      <c r="AD28" s="649" t="s">
        <v>239</v>
      </c>
      <c r="AE28" s="649"/>
      <c r="AF28" s="649"/>
      <c r="AG28" s="649"/>
      <c r="AH28" s="649"/>
      <c r="AI28" s="649"/>
      <c r="AJ28" s="649"/>
      <c r="AK28" s="649"/>
      <c r="AL28" s="650" t="s">
        <v>239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307</v>
      </c>
      <c r="CE28" s="661"/>
      <c r="CF28" s="661"/>
      <c r="CG28" s="661"/>
      <c r="CH28" s="661"/>
      <c r="CI28" s="661"/>
      <c r="CJ28" s="661"/>
      <c r="CK28" s="661"/>
      <c r="CL28" s="661"/>
      <c r="CM28" s="661"/>
      <c r="CN28" s="661"/>
      <c r="CO28" s="661"/>
      <c r="CP28" s="661"/>
      <c r="CQ28" s="662"/>
      <c r="CR28" s="645">
        <v>864679</v>
      </c>
      <c r="CS28" s="646"/>
      <c r="CT28" s="646"/>
      <c r="CU28" s="646"/>
      <c r="CV28" s="646"/>
      <c r="CW28" s="646"/>
      <c r="CX28" s="646"/>
      <c r="CY28" s="647"/>
      <c r="CZ28" s="650">
        <v>7.8</v>
      </c>
      <c r="DA28" s="682"/>
      <c r="DB28" s="682"/>
      <c r="DC28" s="684"/>
      <c r="DD28" s="654">
        <v>863797</v>
      </c>
      <c r="DE28" s="646"/>
      <c r="DF28" s="646"/>
      <c r="DG28" s="646"/>
      <c r="DH28" s="646"/>
      <c r="DI28" s="646"/>
      <c r="DJ28" s="646"/>
      <c r="DK28" s="647"/>
      <c r="DL28" s="654">
        <v>863797</v>
      </c>
      <c r="DM28" s="646"/>
      <c r="DN28" s="646"/>
      <c r="DO28" s="646"/>
      <c r="DP28" s="646"/>
      <c r="DQ28" s="646"/>
      <c r="DR28" s="646"/>
      <c r="DS28" s="646"/>
      <c r="DT28" s="646"/>
      <c r="DU28" s="646"/>
      <c r="DV28" s="647"/>
      <c r="DW28" s="650">
        <v>12.3</v>
      </c>
      <c r="DX28" s="682"/>
      <c r="DY28" s="682"/>
      <c r="DZ28" s="682"/>
      <c r="EA28" s="682"/>
      <c r="EB28" s="682"/>
      <c r="EC28" s="683"/>
    </row>
    <row r="29" spans="2:133" ht="11.25" customHeight="1" x14ac:dyDescent="0.15">
      <c r="B29" s="642" t="s">
        <v>308</v>
      </c>
      <c r="C29" s="643"/>
      <c r="D29" s="643"/>
      <c r="E29" s="643"/>
      <c r="F29" s="643"/>
      <c r="G29" s="643"/>
      <c r="H29" s="643"/>
      <c r="I29" s="643"/>
      <c r="J29" s="643"/>
      <c r="K29" s="643"/>
      <c r="L29" s="643"/>
      <c r="M29" s="643"/>
      <c r="N29" s="643"/>
      <c r="O29" s="643"/>
      <c r="P29" s="643"/>
      <c r="Q29" s="644"/>
      <c r="R29" s="645">
        <v>71382</v>
      </c>
      <c r="S29" s="646"/>
      <c r="T29" s="646"/>
      <c r="U29" s="646"/>
      <c r="V29" s="646"/>
      <c r="W29" s="646"/>
      <c r="X29" s="646"/>
      <c r="Y29" s="647"/>
      <c r="Z29" s="648">
        <v>0.6</v>
      </c>
      <c r="AA29" s="648"/>
      <c r="AB29" s="648"/>
      <c r="AC29" s="648"/>
      <c r="AD29" s="649">
        <v>32103</v>
      </c>
      <c r="AE29" s="649"/>
      <c r="AF29" s="649"/>
      <c r="AG29" s="649"/>
      <c r="AH29" s="649"/>
      <c r="AI29" s="649"/>
      <c r="AJ29" s="649"/>
      <c r="AK29" s="649"/>
      <c r="AL29" s="650">
        <v>0.5</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309</v>
      </c>
      <c r="CE29" s="692"/>
      <c r="CF29" s="660" t="s">
        <v>70</v>
      </c>
      <c r="CG29" s="661"/>
      <c r="CH29" s="661"/>
      <c r="CI29" s="661"/>
      <c r="CJ29" s="661"/>
      <c r="CK29" s="661"/>
      <c r="CL29" s="661"/>
      <c r="CM29" s="661"/>
      <c r="CN29" s="661"/>
      <c r="CO29" s="661"/>
      <c r="CP29" s="661"/>
      <c r="CQ29" s="662"/>
      <c r="CR29" s="645">
        <v>864679</v>
      </c>
      <c r="CS29" s="670"/>
      <c r="CT29" s="670"/>
      <c r="CU29" s="670"/>
      <c r="CV29" s="670"/>
      <c r="CW29" s="670"/>
      <c r="CX29" s="670"/>
      <c r="CY29" s="671"/>
      <c r="CZ29" s="650">
        <v>7.8</v>
      </c>
      <c r="DA29" s="682"/>
      <c r="DB29" s="682"/>
      <c r="DC29" s="684"/>
      <c r="DD29" s="654">
        <v>863797</v>
      </c>
      <c r="DE29" s="670"/>
      <c r="DF29" s="670"/>
      <c r="DG29" s="670"/>
      <c r="DH29" s="670"/>
      <c r="DI29" s="670"/>
      <c r="DJ29" s="670"/>
      <c r="DK29" s="671"/>
      <c r="DL29" s="654">
        <v>863797</v>
      </c>
      <c r="DM29" s="670"/>
      <c r="DN29" s="670"/>
      <c r="DO29" s="670"/>
      <c r="DP29" s="670"/>
      <c r="DQ29" s="670"/>
      <c r="DR29" s="670"/>
      <c r="DS29" s="670"/>
      <c r="DT29" s="670"/>
      <c r="DU29" s="670"/>
      <c r="DV29" s="671"/>
      <c r="DW29" s="650">
        <v>12.3</v>
      </c>
      <c r="DX29" s="682"/>
      <c r="DY29" s="682"/>
      <c r="DZ29" s="682"/>
      <c r="EA29" s="682"/>
      <c r="EB29" s="682"/>
      <c r="EC29" s="683"/>
    </row>
    <row r="30" spans="2:133" ht="11.25" customHeight="1" x14ac:dyDescent="0.15">
      <c r="B30" s="642" t="s">
        <v>310</v>
      </c>
      <c r="C30" s="643"/>
      <c r="D30" s="643"/>
      <c r="E30" s="643"/>
      <c r="F30" s="643"/>
      <c r="G30" s="643"/>
      <c r="H30" s="643"/>
      <c r="I30" s="643"/>
      <c r="J30" s="643"/>
      <c r="K30" s="643"/>
      <c r="L30" s="643"/>
      <c r="M30" s="643"/>
      <c r="N30" s="643"/>
      <c r="O30" s="643"/>
      <c r="P30" s="643"/>
      <c r="Q30" s="644"/>
      <c r="R30" s="645">
        <v>96496</v>
      </c>
      <c r="S30" s="646"/>
      <c r="T30" s="646"/>
      <c r="U30" s="646"/>
      <c r="V30" s="646"/>
      <c r="W30" s="646"/>
      <c r="X30" s="646"/>
      <c r="Y30" s="647"/>
      <c r="Z30" s="648">
        <v>0.8</v>
      </c>
      <c r="AA30" s="648"/>
      <c r="AB30" s="648"/>
      <c r="AC30" s="648"/>
      <c r="AD30" s="649" t="s">
        <v>239</v>
      </c>
      <c r="AE30" s="649"/>
      <c r="AF30" s="649"/>
      <c r="AG30" s="649"/>
      <c r="AH30" s="649"/>
      <c r="AI30" s="649"/>
      <c r="AJ30" s="649"/>
      <c r="AK30" s="649"/>
      <c r="AL30" s="650" t="s">
        <v>239</v>
      </c>
      <c r="AM30" s="651"/>
      <c r="AN30" s="651"/>
      <c r="AO30" s="652"/>
      <c r="AP30" s="624" t="s">
        <v>227</v>
      </c>
      <c r="AQ30" s="625"/>
      <c r="AR30" s="625"/>
      <c r="AS30" s="625"/>
      <c r="AT30" s="625"/>
      <c r="AU30" s="625"/>
      <c r="AV30" s="625"/>
      <c r="AW30" s="625"/>
      <c r="AX30" s="625"/>
      <c r="AY30" s="625"/>
      <c r="AZ30" s="625"/>
      <c r="BA30" s="625"/>
      <c r="BB30" s="625"/>
      <c r="BC30" s="625"/>
      <c r="BD30" s="625"/>
      <c r="BE30" s="625"/>
      <c r="BF30" s="626"/>
      <c r="BG30" s="624" t="s">
        <v>311</v>
      </c>
      <c r="BH30" s="689"/>
      <c r="BI30" s="689"/>
      <c r="BJ30" s="689"/>
      <c r="BK30" s="689"/>
      <c r="BL30" s="689"/>
      <c r="BM30" s="689"/>
      <c r="BN30" s="689"/>
      <c r="BO30" s="689"/>
      <c r="BP30" s="689"/>
      <c r="BQ30" s="690"/>
      <c r="BR30" s="624" t="s">
        <v>312</v>
      </c>
      <c r="BS30" s="689"/>
      <c r="BT30" s="689"/>
      <c r="BU30" s="689"/>
      <c r="BV30" s="689"/>
      <c r="BW30" s="689"/>
      <c r="BX30" s="689"/>
      <c r="BY30" s="689"/>
      <c r="BZ30" s="689"/>
      <c r="CA30" s="689"/>
      <c r="CB30" s="690"/>
      <c r="CD30" s="693"/>
      <c r="CE30" s="694"/>
      <c r="CF30" s="660" t="s">
        <v>313</v>
      </c>
      <c r="CG30" s="661"/>
      <c r="CH30" s="661"/>
      <c r="CI30" s="661"/>
      <c r="CJ30" s="661"/>
      <c r="CK30" s="661"/>
      <c r="CL30" s="661"/>
      <c r="CM30" s="661"/>
      <c r="CN30" s="661"/>
      <c r="CO30" s="661"/>
      <c r="CP30" s="661"/>
      <c r="CQ30" s="662"/>
      <c r="CR30" s="645">
        <v>818067</v>
      </c>
      <c r="CS30" s="646"/>
      <c r="CT30" s="646"/>
      <c r="CU30" s="646"/>
      <c r="CV30" s="646"/>
      <c r="CW30" s="646"/>
      <c r="CX30" s="646"/>
      <c r="CY30" s="647"/>
      <c r="CZ30" s="650">
        <v>7.4</v>
      </c>
      <c r="DA30" s="682"/>
      <c r="DB30" s="682"/>
      <c r="DC30" s="684"/>
      <c r="DD30" s="654">
        <v>817228</v>
      </c>
      <c r="DE30" s="646"/>
      <c r="DF30" s="646"/>
      <c r="DG30" s="646"/>
      <c r="DH30" s="646"/>
      <c r="DI30" s="646"/>
      <c r="DJ30" s="646"/>
      <c r="DK30" s="647"/>
      <c r="DL30" s="654">
        <v>817228</v>
      </c>
      <c r="DM30" s="646"/>
      <c r="DN30" s="646"/>
      <c r="DO30" s="646"/>
      <c r="DP30" s="646"/>
      <c r="DQ30" s="646"/>
      <c r="DR30" s="646"/>
      <c r="DS30" s="646"/>
      <c r="DT30" s="646"/>
      <c r="DU30" s="646"/>
      <c r="DV30" s="647"/>
      <c r="DW30" s="650">
        <v>11.7</v>
      </c>
      <c r="DX30" s="682"/>
      <c r="DY30" s="682"/>
      <c r="DZ30" s="682"/>
      <c r="EA30" s="682"/>
      <c r="EB30" s="682"/>
      <c r="EC30" s="683"/>
    </row>
    <row r="31" spans="2:133" ht="11.25" customHeight="1" x14ac:dyDescent="0.15">
      <c r="B31" s="642" t="s">
        <v>314</v>
      </c>
      <c r="C31" s="643"/>
      <c r="D31" s="643"/>
      <c r="E31" s="643"/>
      <c r="F31" s="643"/>
      <c r="G31" s="643"/>
      <c r="H31" s="643"/>
      <c r="I31" s="643"/>
      <c r="J31" s="643"/>
      <c r="K31" s="643"/>
      <c r="L31" s="643"/>
      <c r="M31" s="643"/>
      <c r="N31" s="643"/>
      <c r="O31" s="643"/>
      <c r="P31" s="643"/>
      <c r="Q31" s="644"/>
      <c r="R31" s="645">
        <v>1351577</v>
      </c>
      <c r="S31" s="646"/>
      <c r="T31" s="646"/>
      <c r="U31" s="646"/>
      <c r="V31" s="646"/>
      <c r="W31" s="646"/>
      <c r="X31" s="646"/>
      <c r="Y31" s="647"/>
      <c r="Z31" s="648">
        <v>11.1</v>
      </c>
      <c r="AA31" s="648"/>
      <c r="AB31" s="648"/>
      <c r="AC31" s="648"/>
      <c r="AD31" s="649" t="s">
        <v>239</v>
      </c>
      <c r="AE31" s="649"/>
      <c r="AF31" s="649"/>
      <c r="AG31" s="649"/>
      <c r="AH31" s="649"/>
      <c r="AI31" s="649"/>
      <c r="AJ31" s="649"/>
      <c r="AK31" s="649"/>
      <c r="AL31" s="650" t="s">
        <v>239</v>
      </c>
      <c r="AM31" s="651"/>
      <c r="AN31" s="651"/>
      <c r="AO31" s="652"/>
      <c r="AP31" s="702" t="s">
        <v>315</v>
      </c>
      <c r="AQ31" s="703"/>
      <c r="AR31" s="703"/>
      <c r="AS31" s="703"/>
      <c r="AT31" s="708" t="s">
        <v>316</v>
      </c>
      <c r="AU31" s="231"/>
      <c r="AV31" s="231"/>
      <c r="AW31" s="231"/>
      <c r="AX31" s="631" t="s">
        <v>192</v>
      </c>
      <c r="AY31" s="632"/>
      <c r="AZ31" s="632"/>
      <c r="BA31" s="632"/>
      <c r="BB31" s="632"/>
      <c r="BC31" s="632"/>
      <c r="BD31" s="632"/>
      <c r="BE31" s="632"/>
      <c r="BF31" s="633"/>
      <c r="BG31" s="701">
        <v>99.3</v>
      </c>
      <c r="BH31" s="697"/>
      <c r="BI31" s="697"/>
      <c r="BJ31" s="697"/>
      <c r="BK31" s="697"/>
      <c r="BL31" s="697"/>
      <c r="BM31" s="640">
        <v>97.2</v>
      </c>
      <c r="BN31" s="697"/>
      <c r="BO31" s="697"/>
      <c r="BP31" s="697"/>
      <c r="BQ31" s="698"/>
      <c r="BR31" s="701">
        <v>99.3</v>
      </c>
      <c r="BS31" s="697"/>
      <c r="BT31" s="697"/>
      <c r="BU31" s="697"/>
      <c r="BV31" s="697"/>
      <c r="BW31" s="697"/>
      <c r="BX31" s="640">
        <v>96.8</v>
      </c>
      <c r="BY31" s="697"/>
      <c r="BZ31" s="697"/>
      <c r="CA31" s="697"/>
      <c r="CB31" s="698"/>
      <c r="CD31" s="693"/>
      <c r="CE31" s="694"/>
      <c r="CF31" s="660" t="s">
        <v>317</v>
      </c>
      <c r="CG31" s="661"/>
      <c r="CH31" s="661"/>
      <c r="CI31" s="661"/>
      <c r="CJ31" s="661"/>
      <c r="CK31" s="661"/>
      <c r="CL31" s="661"/>
      <c r="CM31" s="661"/>
      <c r="CN31" s="661"/>
      <c r="CO31" s="661"/>
      <c r="CP31" s="661"/>
      <c r="CQ31" s="662"/>
      <c r="CR31" s="645">
        <v>46612</v>
      </c>
      <c r="CS31" s="670"/>
      <c r="CT31" s="670"/>
      <c r="CU31" s="670"/>
      <c r="CV31" s="670"/>
      <c r="CW31" s="670"/>
      <c r="CX31" s="670"/>
      <c r="CY31" s="671"/>
      <c r="CZ31" s="650">
        <v>0.4</v>
      </c>
      <c r="DA31" s="682"/>
      <c r="DB31" s="682"/>
      <c r="DC31" s="684"/>
      <c r="DD31" s="654">
        <v>46569</v>
      </c>
      <c r="DE31" s="670"/>
      <c r="DF31" s="670"/>
      <c r="DG31" s="670"/>
      <c r="DH31" s="670"/>
      <c r="DI31" s="670"/>
      <c r="DJ31" s="670"/>
      <c r="DK31" s="671"/>
      <c r="DL31" s="654">
        <v>46569</v>
      </c>
      <c r="DM31" s="670"/>
      <c r="DN31" s="670"/>
      <c r="DO31" s="670"/>
      <c r="DP31" s="670"/>
      <c r="DQ31" s="670"/>
      <c r="DR31" s="670"/>
      <c r="DS31" s="670"/>
      <c r="DT31" s="670"/>
      <c r="DU31" s="670"/>
      <c r="DV31" s="671"/>
      <c r="DW31" s="650">
        <v>0.7</v>
      </c>
      <c r="DX31" s="682"/>
      <c r="DY31" s="682"/>
      <c r="DZ31" s="682"/>
      <c r="EA31" s="682"/>
      <c r="EB31" s="682"/>
      <c r="EC31" s="683"/>
    </row>
    <row r="32" spans="2:133" ht="11.25" customHeight="1" x14ac:dyDescent="0.15">
      <c r="B32" s="712" t="s">
        <v>318</v>
      </c>
      <c r="C32" s="713"/>
      <c r="D32" s="713"/>
      <c r="E32" s="713"/>
      <c r="F32" s="713"/>
      <c r="G32" s="713"/>
      <c r="H32" s="713"/>
      <c r="I32" s="713"/>
      <c r="J32" s="713"/>
      <c r="K32" s="713"/>
      <c r="L32" s="713"/>
      <c r="M32" s="713"/>
      <c r="N32" s="713"/>
      <c r="O32" s="713"/>
      <c r="P32" s="713"/>
      <c r="Q32" s="714"/>
      <c r="R32" s="645" t="s">
        <v>239</v>
      </c>
      <c r="S32" s="646"/>
      <c r="T32" s="646"/>
      <c r="U32" s="646"/>
      <c r="V32" s="646"/>
      <c r="W32" s="646"/>
      <c r="X32" s="646"/>
      <c r="Y32" s="647"/>
      <c r="Z32" s="648" t="s">
        <v>239</v>
      </c>
      <c r="AA32" s="648"/>
      <c r="AB32" s="648"/>
      <c r="AC32" s="648"/>
      <c r="AD32" s="649" t="s">
        <v>239</v>
      </c>
      <c r="AE32" s="649"/>
      <c r="AF32" s="649"/>
      <c r="AG32" s="649"/>
      <c r="AH32" s="649"/>
      <c r="AI32" s="649"/>
      <c r="AJ32" s="649"/>
      <c r="AK32" s="649"/>
      <c r="AL32" s="650" t="s">
        <v>239</v>
      </c>
      <c r="AM32" s="651"/>
      <c r="AN32" s="651"/>
      <c r="AO32" s="652"/>
      <c r="AP32" s="704"/>
      <c r="AQ32" s="705"/>
      <c r="AR32" s="705"/>
      <c r="AS32" s="705"/>
      <c r="AT32" s="709"/>
      <c r="AU32" s="230" t="s">
        <v>319</v>
      </c>
      <c r="AV32" s="230"/>
      <c r="AW32" s="230"/>
      <c r="AX32" s="642" t="s">
        <v>320</v>
      </c>
      <c r="AY32" s="643"/>
      <c r="AZ32" s="643"/>
      <c r="BA32" s="643"/>
      <c r="BB32" s="643"/>
      <c r="BC32" s="643"/>
      <c r="BD32" s="643"/>
      <c r="BE32" s="643"/>
      <c r="BF32" s="644"/>
      <c r="BG32" s="711">
        <v>99.1</v>
      </c>
      <c r="BH32" s="670"/>
      <c r="BI32" s="670"/>
      <c r="BJ32" s="670"/>
      <c r="BK32" s="670"/>
      <c r="BL32" s="670"/>
      <c r="BM32" s="651">
        <v>96.5</v>
      </c>
      <c r="BN32" s="699"/>
      <c r="BO32" s="699"/>
      <c r="BP32" s="699"/>
      <c r="BQ32" s="700"/>
      <c r="BR32" s="711">
        <v>99.2</v>
      </c>
      <c r="BS32" s="670"/>
      <c r="BT32" s="670"/>
      <c r="BU32" s="670"/>
      <c r="BV32" s="670"/>
      <c r="BW32" s="670"/>
      <c r="BX32" s="651">
        <v>96.2</v>
      </c>
      <c r="BY32" s="699"/>
      <c r="BZ32" s="699"/>
      <c r="CA32" s="699"/>
      <c r="CB32" s="700"/>
      <c r="CD32" s="695"/>
      <c r="CE32" s="696"/>
      <c r="CF32" s="660" t="s">
        <v>321</v>
      </c>
      <c r="CG32" s="661"/>
      <c r="CH32" s="661"/>
      <c r="CI32" s="661"/>
      <c r="CJ32" s="661"/>
      <c r="CK32" s="661"/>
      <c r="CL32" s="661"/>
      <c r="CM32" s="661"/>
      <c r="CN32" s="661"/>
      <c r="CO32" s="661"/>
      <c r="CP32" s="661"/>
      <c r="CQ32" s="662"/>
      <c r="CR32" s="645" t="s">
        <v>239</v>
      </c>
      <c r="CS32" s="646"/>
      <c r="CT32" s="646"/>
      <c r="CU32" s="646"/>
      <c r="CV32" s="646"/>
      <c r="CW32" s="646"/>
      <c r="CX32" s="646"/>
      <c r="CY32" s="647"/>
      <c r="CZ32" s="650" t="s">
        <v>239</v>
      </c>
      <c r="DA32" s="682"/>
      <c r="DB32" s="682"/>
      <c r="DC32" s="684"/>
      <c r="DD32" s="654" t="s">
        <v>239</v>
      </c>
      <c r="DE32" s="646"/>
      <c r="DF32" s="646"/>
      <c r="DG32" s="646"/>
      <c r="DH32" s="646"/>
      <c r="DI32" s="646"/>
      <c r="DJ32" s="646"/>
      <c r="DK32" s="647"/>
      <c r="DL32" s="654" t="s">
        <v>239</v>
      </c>
      <c r="DM32" s="646"/>
      <c r="DN32" s="646"/>
      <c r="DO32" s="646"/>
      <c r="DP32" s="646"/>
      <c r="DQ32" s="646"/>
      <c r="DR32" s="646"/>
      <c r="DS32" s="646"/>
      <c r="DT32" s="646"/>
      <c r="DU32" s="646"/>
      <c r="DV32" s="647"/>
      <c r="DW32" s="650" t="s">
        <v>239</v>
      </c>
      <c r="DX32" s="682"/>
      <c r="DY32" s="682"/>
      <c r="DZ32" s="682"/>
      <c r="EA32" s="682"/>
      <c r="EB32" s="682"/>
      <c r="EC32" s="683"/>
    </row>
    <row r="33" spans="2:133" ht="11.25" customHeight="1" x14ac:dyDescent="0.15">
      <c r="B33" s="642" t="s">
        <v>322</v>
      </c>
      <c r="C33" s="643"/>
      <c r="D33" s="643"/>
      <c r="E33" s="643"/>
      <c r="F33" s="643"/>
      <c r="G33" s="643"/>
      <c r="H33" s="643"/>
      <c r="I33" s="643"/>
      <c r="J33" s="643"/>
      <c r="K33" s="643"/>
      <c r="L33" s="643"/>
      <c r="M33" s="643"/>
      <c r="N33" s="643"/>
      <c r="O33" s="643"/>
      <c r="P33" s="643"/>
      <c r="Q33" s="644"/>
      <c r="R33" s="645">
        <v>835760</v>
      </c>
      <c r="S33" s="646"/>
      <c r="T33" s="646"/>
      <c r="U33" s="646"/>
      <c r="V33" s="646"/>
      <c r="W33" s="646"/>
      <c r="X33" s="646"/>
      <c r="Y33" s="647"/>
      <c r="Z33" s="648">
        <v>6.9</v>
      </c>
      <c r="AA33" s="648"/>
      <c r="AB33" s="648"/>
      <c r="AC33" s="648"/>
      <c r="AD33" s="649" t="s">
        <v>239</v>
      </c>
      <c r="AE33" s="649"/>
      <c r="AF33" s="649"/>
      <c r="AG33" s="649"/>
      <c r="AH33" s="649"/>
      <c r="AI33" s="649"/>
      <c r="AJ33" s="649"/>
      <c r="AK33" s="649"/>
      <c r="AL33" s="650" t="s">
        <v>239</v>
      </c>
      <c r="AM33" s="651"/>
      <c r="AN33" s="651"/>
      <c r="AO33" s="652"/>
      <c r="AP33" s="706"/>
      <c r="AQ33" s="707"/>
      <c r="AR33" s="707"/>
      <c r="AS33" s="707"/>
      <c r="AT33" s="710"/>
      <c r="AU33" s="232"/>
      <c r="AV33" s="232"/>
      <c r="AW33" s="232"/>
      <c r="AX33" s="686" t="s">
        <v>323</v>
      </c>
      <c r="AY33" s="687"/>
      <c r="AZ33" s="687"/>
      <c r="BA33" s="687"/>
      <c r="BB33" s="687"/>
      <c r="BC33" s="687"/>
      <c r="BD33" s="687"/>
      <c r="BE33" s="687"/>
      <c r="BF33" s="688"/>
      <c r="BG33" s="715">
        <v>99.4</v>
      </c>
      <c r="BH33" s="716"/>
      <c r="BI33" s="716"/>
      <c r="BJ33" s="716"/>
      <c r="BK33" s="716"/>
      <c r="BL33" s="716"/>
      <c r="BM33" s="717">
        <v>97.6</v>
      </c>
      <c r="BN33" s="716"/>
      <c r="BO33" s="716"/>
      <c r="BP33" s="716"/>
      <c r="BQ33" s="718"/>
      <c r="BR33" s="715">
        <v>99.4</v>
      </c>
      <c r="BS33" s="716"/>
      <c r="BT33" s="716"/>
      <c r="BU33" s="716"/>
      <c r="BV33" s="716"/>
      <c r="BW33" s="716"/>
      <c r="BX33" s="717">
        <v>97</v>
      </c>
      <c r="BY33" s="716"/>
      <c r="BZ33" s="716"/>
      <c r="CA33" s="716"/>
      <c r="CB33" s="718"/>
      <c r="CD33" s="660" t="s">
        <v>324</v>
      </c>
      <c r="CE33" s="661"/>
      <c r="CF33" s="661"/>
      <c r="CG33" s="661"/>
      <c r="CH33" s="661"/>
      <c r="CI33" s="661"/>
      <c r="CJ33" s="661"/>
      <c r="CK33" s="661"/>
      <c r="CL33" s="661"/>
      <c r="CM33" s="661"/>
      <c r="CN33" s="661"/>
      <c r="CO33" s="661"/>
      <c r="CP33" s="661"/>
      <c r="CQ33" s="662"/>
      <c r="CR33" s="645">
        <v>4969745</v>
      </c>
      <c r="CS33" s="670"/>
      <c r="CT33" s="670"/>
      <c r="CU33" s="670"/>
      <c r="CV33" s="670"/>
      <c r="CW33" s="670"/>
      <c r="CX33" s="670"/>
      <c r="CY33" s="671"/>
      <c r="CZ33" s="650">
        <v>44.9</v>
      </c>
      <c r="DA33" s="682"/>
      <c r="DB33" s="682"/>
      <c r="DC33" s="684"/>
      <c r="DD33" s="654">
        <v>4236534</v>
      </c>
      <c r="DE33" s="670"/>
      <c r="DF33" s="670"/>
      <c r="DG33" s="670"/>
      <c r="DH33" s="670"/>
      <c r="DI33" s="670"/>
      <c r="DJ33" s="670"/>
      <c r="DK33" s="671"/>
      <c r="DL33" s="654">
        <v>3690733</v>
      </c>
      <c r="DM33" s="670"/>
      <c r="DN33" s="670"/>
      <c r="DO33" s="670"/>
      <c r="DP33" s="670"/>
      <c r="DQ33" s="670"/>
      <c r="DR33" s="670"/>
      <c r="DS33" s="670"/>
      <c r="DT33" s="670"/>
      <c r="DU33" s="670"/>
      <c r="DV33" s="671"/>
      <c r="DW33" s="650">
        <v>52.7</v>
      </c>
      <c r="DX33" s="682"/>
      <c r="DY33" s="682"/>
      <c r="DZ33" s="682"/>
      <c r="EA33" s="682"/>
      <c r="EB33" s="682"/>
      <c r="EC33" s="683"/>
    </row>
    <row r="34" spans="2:133" ht="11.25" customHeight="1" x14ac:dyDescent="0.15">
      <c r="B34" s="642" t="s">
        <v>325</v>
      </c>
      <c r="C34" s="643"/>
      <c r="D34" s="643"/>
      <c r="E34" s="643"/>
      <c r="F34" s="643"/>
      <c r="G34" s="643"/>
      <c r="H34" s="643"/>
      <c r="I34" s="643"/>
      <c r="J34" s="643"/>
      <c r="K34" s="643"/>
      <c r="L34" s="643"/>
      <c r="M34" s="643"/>
      <c r="N34" s="643"/>
      <c r="O34" s="643"/>
      <c r="P34" s="643"/>
      <c r="Q34" s="644"/>
      <c r="R34" s="645">
        <v>126927</v>
      </c>
      <c r="S34" s="646"/>
      <c r="T34" s="646"/>
      <c r="U34" s="646"/>
      <c r="V34" s="646"/>
      <c r="W34" s="646"/>
      <c r="X34" s="646"/>
      <c r="Y34" s="647"/>
      <c r="Z34" s="648">
        <v>1</v>
      </c>
      <c r="AA34" s="648"/>
      <c r="AB34" s="648"/>
      <c r="AC34" s="648"/>
      <c r="AD34" s="649" t="s">
        <v>239</v>
      </c>
      <c r="AE34" s="649"/>
      <c r="AF34" s="649"/>
      <c r="AG34" s="649"/>
      <c r="AH34" s="649"/>
      <c r="AI34" s="649"/>
      <c r="AJ34" s="649"/>
      <c r="AK34" s="649"/>
      <c r="AL34" s="650" t="s">
        <v>239</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2136187</v>
      </c>
      <c r="CS34" s="646"/>
      <c r="CT34" s="646"/>
      <c r="CU34" s="646"/>
      <c r="CV34" s="646"/>
      <c r="CW34" s="646"/>
      <c r="CX34" s="646"/>
      <c r="CY34" s="647"/>
      <c r="CZ34" s="650">
        <v>19.3</v>
      </c>
      <c r="DA34" s="682"/>
      <c r="DB34" s="682"/>
      <c r="DC34" s="684"/>
      <c r="DD34" s="654">
        <v>1766567</v>
      </c>
      <c r="DE34" s="646"/>
      <c r="DF34" s="646"/>
      <c r="DG34" s="646"/>
      <c r="DH34" s="646"/>
      <c r="DI34" s="646"/>
      <c r="DJ34" s="646"/>
      <c r="DK34" s="647"/>
      <c r="DL34" s="654">
        <v>1567076</v>
      </c>
      <c r="DM34" s="646"/>
      <c r="DN34" s="646"/>
      <c r="DO34" s="646"/>
      <c r="DP34" s="646"/>
      <c r="DQ34" s="646"/>
      <c r="DR34" s="646"/>
      <c r="DS34" s="646"/>
      <c r="DT34" s="646"/>
      <c r="DU34" s="646"/>
      <c r="DV34" s="647"/>
      <c r="DW34" s="650">
        <v>22.4</v>
      </c>
      <c r="DX34" s="682"/>
      <c r="DY34" s="682"/>
      <c r="DZ34" s="682"/>
      <c r="EA34" s="682"/>
      <c r="EB34" s="682"/>
      <c r="EC34" s="683"/>
    </row>
    <row r="35" spans="2:133" ht="11.25" customHeight="1" x14ac:dyDescent="0.15">
      <c r="B35" s="642" t="s">
        <v>327</v>
      </c>
      <c r="C35" s="643"/>
      <c r="D35" s="643"/>
      <c r="E35" s="643"/>
      <c r="F35" s="643"/>
      <c r="G35" s="643"/>
      <c r="H35" s="643"/>
      <c r="I35" s="643"/>
      <c r="J35" s="643"/>
      <c r="K35" s="643"/>
      <c r="L35" s="643"/>
      <c r="M35" s="643"/>
      <c r="N35" s="643"/>
      <c r="O35" s="643"/>
      <c r="P35" s="643"/>
      <c r="Q35" s="644"/>
      <c r="R35" s="645">
        <v>290</v>
      </c>
      <c r="S35" s="646"/>
      <c r="T35" s="646"/>
      <c r="U35" s="646"/>
      <c r="V35" s="646"/>
      <c r="W35" s="646"/>
      <c r="X35" s="646"/>
      <c r="Y35" s="647"/>
      <c r="Z35" s="648">
        <v>0</v>
      </c>
      <c r="AA35" s="648"/>
      <c r="AB35" s="648"/>
      <c r="AC35" s="648"/>
      <c r="AD35" s="649" t="s">
        <v>239</v>
      </c>
      <c r="AE35" s="649"/>
      <c r="AF35" s="649"/>
      <c r="AG35" s="649"/>
      <c r="AH35" s="649"/>
      <c r="AI35" s="649"/>
      <c r="AJ35" s="649"/>
      <c r="AK35" s="649"/>
      <c r="AL35" s="650" t="s">
        <v>239</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204230</v>
      </c>
      <c r="CS35" s="670"/>
      <c r="CT35" s="670"/>
      <c r="CU35" s="670"/>
      <c r="CV35" s="670"/>
      <c r="CW35" s="670"/>
      <c r="CX35" s="670"/>
      <c r="CY35" s="671"/>
      <c r="CZ35" s="650">
        <v>1.8</v>
      </c>
      <c r="DA35" s="682"/>
      <c r="DB35" s="682"/>
      <c r="DC35" s="684"/>
      <c r="DD35" s="654">
        <v>203061</v>
      </c>
      <c r="DE35" s="670"/>
      <c r="DF35" s="670"/>
      <c r="DG35" s="670"/>
      <c r="DH35" s="670"/>
      <c r="DI35" s="670"/>
      <c r="DJ35" s="670"/>
      <c r="DK35" s="671"/>
      <c r="DL35" s="654">
        <v>202471</v>
      </c>
      <c r="DM35" s="670"/>
      <c r="DN35" s="670"/>
      <c r="DO35" s="670"/>
      <c r="DP35" s="670"/>
      <c r="DQ35" s="670"/>
      <c r="DR35" s="670"/>
      <c r="DS35" s="670"/>
      <c r="DT35" s="670"/>
      <c r="DU35" s="670"/>
      <c r="DV35" s="671"/>
      <c r="DW35" s="650">
        <v>2.9</v>
      </c>
      <c r="DX35" s="682"/>
      <c r="DY35" s="682"/>
      <c r="DZ35" s="682"/>
      <c r="EA35" s="682"/>
      <c r="EB35" s="682"/>
      <c r="EC35" s="683"/>
    </row>
    <row r="36" spans="2:133" ht="11.25" customHeight="1" x14ac:dyDescent="0.15">
      <c r="B36" s="642" t="s">
        <v>331</v>
      </c>
      <c r="C36" s="643"/>
      <c r="D36" s="643"/>
      <c r="E36" s="643"/>
      <c r="F36" s="643"/>
      <c r="G36" s="643"/>
      <c r="H36" s="643"/>
      <c r="I36" s="643"/>
      <c r="J36" s="643"/>
      <c r="K36" s="643"/>
      <c r="L36" s="643"/>
      <c r="M36" s="643"/>
      <c r="N36" s="643"/>
      <c r="O36" s="643"/>
      <c r="P36" s="643"/>
      <c r="Q36" s="644"/>
      <c r="R36" s="645">
        <v>1306747</v>
      </c>
      <c r="S36" s="646"/>
      <c r="T36" s="646"/>
      <c r="U36" s="646"/>
      <c r="V36" s="646"/>
      <c r="W36" s="646"/>
      <c r="X36" s="646"/>
      <c r="Y36" s="647"/>
      <c r="Z36" s="648">
        <v>10.7</v>
      </c>
      <c r="AA36" s="648"/>
      <c r="AB36" s="648"/>
      <c r="AC36" s="648"/>
      <c r="AD36" s="649" t="s">
        <v>239</v>
      </c>
      <c r="AE36" s="649"/>
      <c r="AF36" s="649"/>
      <c r="AG36" s="649"/>
      <c r="AH36" s="649"/>
      <c r="AI36" s="649"/>
      <c r="AJ36" s="649"/>
      <c r="AK36" s="649"/>
      <c r="AL36" s="650" t="s">
        <v>239</v>
      </c>
      <c r="AM36" s="651"/>
      <c r="AN36" s="651"/>
      <c r="AO36" s="652"/>
      <c r="AP36" s="235"/>
      <c r="AQ36" s="719" t="s">
        <v>332</v>
      </c>
      <c r="AR36" s="720"/>
      <c r="AS36" s="720"/>
      <c r="AT36" s="720"/>
      <c r="AU36" s="720"/>
      <c r="AV36" s="720"/>
      <c r="AW36" s="720"/>
      <c r="AX36" s="720"/>
      <c r="AY36" s="721"/>
      <c r="AZ36" s="634">
        <v>1623668</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56274</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1277750</v>
      </c>
      <c r="CS36" s="646"/>
      <c r="CT36" s="646"/>
      <c r="CU36" s="646"/>
      <c r="CV36" s="646"/>
      <c r="CW36" s="646"/>
      <c r="CX36" s="646"/>
      <c r="CY36" s="647"/>
      <c r="CZ36" s="650">
        <v>11.5</v>
      </c>
      <c r="DA36" s="682"/>
      <c r="DB36" s="682"/>
      <c r="DC36" s="684"/>
      <c r="DD36" s="654">
        <v>1195129</v>
      </c>
      <c r="DE36" s="646"/>
      <c r="DF36" s="646"/>
      <c r="DG36" s="646"/>
      <c r="DH36" s="646"/>
      <c r="DI36" s="646"/>
      <c r="DJ36" s="646"/>
      <c r="DK36" s="647"/>
      <c r="DL36" s="654">
        <v>1137888</v>
      </c>
      <c r="DM36" s="646"/>
      <c r="DN36" s="646"/>
      <c r="DO36" s="646"/>
      <c r="DP36" s="646"/>
      <c r="DQ36" s="646"/>
      <c r="DR36" s="646"/>
      <c r="DS36" s="646"/>
      <c r="DT36" s="646"/>
      <c r="DU36" s="646"/>
      <c r="DV36" s="647"/>
      <c r="DW36" s="650">
        <v>16.2</v>
      </c>
      <c r="DX36" s="682"/>
      <c r="DY36" s="682"/>
      <c r="DZ36" s="682"/>
      <c r="EA36" s="682"/>
      <c r="EB36" s="682"/>
      <c r="EC36" s="683"/>
    </row>
    <row r="37" spans="2:133" ht="11.25" customHeight="1" x14ac:dyDescent="0.15">
      <c r="B37" s="642" t="s">
        <v>335</v>
      </c>
      <c r="C37" s="643"/>
      <c r="D37" s="643"/>
      <c r="E37" s="643"/>
      <c r="F37" s="643"/>
      <c r="G37" s="643"/>
      <c r="H37" s="643"/>
      <c r="I37" s="643"/>
      <c r="J37" s="643"/>
      <c r="K37" s="643"/>
      <c r="L37" s="643"/>
      <c r="M37" s="643"/>
      <c r="N37" s="643"/>
      <c r="O37" s="643"/>
      <c r="P37" s="643"/>
      <c r="Q37" s="644"/>
      <c r="R37" s="645">
        <v>79034</v>
      </c>
      <c r="S37" s="646"/>
      <c r="T37" s="646"/>
      <c r="U37" s="646"/>
      <c r="V37" s="646"/>
      <c r="W37" s="646"/>
      <c r="X37" s="646"/>
      <c r="Y37" s="647"/>
      <c r="Z37" s="648">
        <v>0.6</v>
      </c>
      <c r="AA37" s="648"/>
      <c r="AB37" s="648"/>
      <c r="AC37" s="648"/>
      <c r="AD37" s="649" t="s">
        <v>239</v>
      </c>
      <c r="AE37" s="649"/>
      <c r="AF37" s="649"/>
      <c r="AG37" s="649"/>
      <c r="AH37" s="649"/>
      <c r="AI37" s="649"/>
      <c r="AJ37" s="649"/>
      <c r="AK37" s="649"/>
      <c r="AL37" s="650" t="s">
        <v>239</v>
      </c>
      <c r="AM37" s="651"/>
      <c r="AN37" s="651"/>
      <c r="AO37" s="652"/>
      <c r="AQ37" s="723" t="s">
        <v>336</v>
      </c>
      <c r="AR37" s="724"/>
      <c r="AS37" s="724"/>
      <c r="AT37" s="724"/>
      <c r="AU37" s="724"/>
      <c r="AV37" s="724"/>
      <c r="AW37" s="724"/>
      <c r="AX37" s="724"/>
      <c r="AY37" s="725"/>
      <c r="AZ37" s="645">
        <v>520655</v>
      </c>
      <c r="BA37" s="646"/>
      <c r="BB37" s="646"/>
      <c r="BC37" s="646"/>
      <c r="BD37" s="670"/>
      <c r="BE37" s="670"/>
      <c r="BF37" s="700"/>
      <c r="BG37" s="660" t="s">
        <v>337</v>
      </c>
      <c r="BH37" s="661"/>
      <c r="BI37" s="661"/>
      <c r="BJ37" s="661"/>
      <c r="BK37" s="661"/>
      <c r="BL37" s="661"/>
      <c r="BM37" s="661"/>
      <c r="BN37" s="661"/>
      <c r="BO37" s="661"/>
      <c r="BP37" s="661"/>
      <c r="BQ37" s="661"/>
      <c r="BR37" s="661"/>
      <c r="BS37" s="661"/>
      <c r="BT37" s="661"/>
      <c r="BU37" s="662"/>
      <c r="BV37" s="645">
        <v>-14960</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172040</v>
      </c>
      <c r="CS37" s="670"/>
      <c r="CT37" s="670"/>
      <c r="CU37" s="670"/>
      <c r="CV37" s="670"/>
      <c r="CW37" s="670"/>
      <c r="CX37" s="670"/>
      <c r="CY37" s="671"/>
      <c r="CZ37" s="650">
        <v>1.6</v>
      </c>
      <c r="DA37" s="682"/>
      <c r="DB37" s="682"/>
      <c r="DC37" s="684"/>
      <c r="DD37" s="654">
        <v>172040</v>
      </c>
      <c r="DE37" s="670"/>
      <c r="DF37" s="670"/>
      <c r="DG37" s="670"/>
      <c r="DH37" s="670"/>
      <c r="DI37" s="670"/>
      <c r="DJ37" s="670"/>
      <c r="DK37" s="671"/>
      <c r="DL37" s="654">
        <v>172040</v>
      </c>
      <c r="DM37" s="670"/>
      <c r="DN37" s="670"/>
      <c r="DO37" s="670"/>
      <c r="DP37" s="670"/>
      <c r="DQ37" s="670"/>
      <c r="DR37" s="670"/>
      <c r="DS37" s="670"/>
      <c r="DT37" s="670"/>
      <c r="DU37" s="670"/>
      <c r="DV37" s="671"/>
      <c r="DW37" s="650">
        <v>2.5</v>
      </c>
      <c r="DX37" s="682"/>
      <c r="DY37" s="682"/>
      <c r="DZ37" s="682"/>
      <c r="EA37" s="682"/>
      <c r="EB37" s="682"/>
      <c r="EC37" s="683"/>
    </row>
    <row r="38" spans="2:133" ht="11.25" customHeight="1" x14ac:dyDescent="0.15">
      <c r="B38" s="642" t="s">
        <v>339</v>
      </c>
      <c r="C38" s="643"/>
      <c r="D38" s="643"/>
      <c r="E38" s="643"/>
      <c r="F38" s="643"/>
      <c r="G38" s="643"/>
      <c r="H38" s="643"/>
      <c r="I38" s="643"/>
      <c r="J38" s="643"/>
      <c r="K38" s="643"/>
      <c r="L38" s="643"/>
      <c r="M38" s="643"/>
      <c r="N38" s="643"/>
      <c r="O38" s="643"/>
      <c r="P38" s="643"/>
      <c r="Q38" s="644"/>
      <c r="R38" s="645">
        <v>130810</v>
      </c>
      <c r="S38" s="646"/>
      <c r="T38" s="646"/>
      <c r="U38" s="646"/>
      <c r="V38" s="646"/>
      <c r="W38" s="646"/>
      <c r="X38" s="646"/>
      <c r="Y38" s="647"/>
      <c r="Z38" s="648">
        <v>1.1000000000000001</v>
      </c>
      <c r="AA38" s="648"/>
      <c r="AB38" s="648"/>
      <c r="AC38" s="648"/>
      <c r="AD38" s="649">
        <v>12</v>
      </c>
      <c r="AE38" s="649"/>
      <c r="AF38" s="649"/>
      <c r="AG38" s="649"/>
      <c r="AH38" s="649"/>
      <c r="AI38" s="649"/>
      <c r="AJ38" s="649"/>
      <c r="AK38" s="649"/>
      <c r="AL38" s="650">
        <v>0</v>
      </c>
      <c r="AM38" s="651"/>
      <c r="AN38" s="651"/>
      <c r="AO38" s="652"/>
      <c r="AQ38" s="723" t="s">
        <v>340</v>
      </c>
      <c r="AR38" s="724"/>
      <c r="AS38" s="724"/>
      <c r="AT38" s="724"/>
      <c r="AU38" s="724"/>
      <c r="AV38" s="724"/>
      <c r="AW38" s="724"/>
      <c r="AX38" s="724"/>
      <c r="AY38" s="725"/>
      <c r="AZ38" s="645">
        <v>5104</v>
      </c>
      <c r="BA38" s="646"/>
      <c r="BB38" s="646"/>
      <c r="BC38" s="646"/>
      <c r="BD38" s="670"/>
      <c r="BE38" s="670"/>
      <c r="BF38" s="700"/>
      <c r="BG38" s="660" t="s">
        <v>341</v>
      </c>
      <c r="BH38" s="661"/>
      <c r="BI38" s="661"/>
      <c r="BJ38" s="661"/>
      <c r="BK38" s="661"/>
      <c r="BL38" s="661"/>
      <c r="BM38" s="661"/>
      <c r="BN38" s="661"/>
      <c r="BO38" s="661"/>
      <c r="BP38" s="661"/>
      <c r="BQ38" s="661"/>
      <c r="BR38" s="661"/>
      <c r="BS38" s="661"/>
      <c r="BT38" s="661"/>
      <c r="BU38" s="662"/>
      <c r="BV38" s="645">
        <v>4494</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1090790</v>
      </c>
      <c r="CS38" s="646"/>
      <c r="CT38" s="646"/>
      <c r="CU38" s="646"/>
      <c r="CV38" s="646"/>
      <c r="CW38" s="646"/>
      <c r="CX38" s="646"/>
      <c r="CY38" s="647"/>
      <c r="CZ38" s="650">
        <v>9.9</v>
      </c>
      <c r="DA38" s="682"/>
      <c r="DB38" s="682"/>
      <c r="DC38" s="684"/>
      <c r="DD38" s="654">
        <v>878685</v>
      </c>
      <c r="DE38" s="646"/>
      <c r="DF38" s="646"/>
      <c r="DG38" s="646"/>
      <c r="DH38" s="646"/>
      <c r="DI38" s="646"/>
      <c r="DJ38" s="646"/>
      <c r="DK38" s="647"/>
      <c r="DL38" s="654">
        <v>783298</v>
      </c>
      <c r="DM38" s="646"/>
      <c r="DN38" s="646"/>
      <c r="DO38" s="646"/>
      <c r="DP38" s="646"/>
      <c r="DQ38" s="646"/>
      <c r="DR38" s="646"/>
      <c r="DS38" s="646"/>
      <c r="DT38" s="646"/>
      <c r="DU38" s="646"/>
      <c r="DV38" s="647"/>
      <c r="DW38" s="650">
        <v>11.2</v>
      </c>
      <c r="DX38" s="682"/>
      <c r="DY38" s="682"/>
      <c r="DZ38" s="682"/>
      <c r="EA38" s="682"/>
      <c r="EB38" s="682"/>
      <c r="EC38" s="683"/>
    </row>
    <row r="39" spans="2:133" ht="11.25" customHeight="1" x14ac:dyDescent="0.15">
      <c r="B39" s="642" t="s">
        <v>343</v>
      </c>
      <c r="C39" s="643"/>
      <c r="D39" s="643"/>
      <c r="E39" s="643"/>
      <c r="F39" s="643"/>
      <c r="G39" s="643"/>
      <c r="H39" s="643"/>
      <c r="I39" s="643"/>
      <c r="J39" s="643"/>
      <c r="K39" s="643"/>
      <c r="L39" s="643"/>
      <c r="M39" s="643"/>
      <c r="N39" s="643"/>
      <c r="O39" s="643"/>
      <c r="P39" s="643"/>
      <c r="Q39" s="644"/>
      <c r="R39" s="645">
        <v>939446</v>
      </c>
      <c r="S39" s="646"/>
      <c r="T39" s="646"/>
      <c r="U39" s="646"/>
      <c r="V39" s="646"/>
      <c r="W39" s="646"/>
      <c r="X39" s="646"/>
      <c r="Y39" s="647"/>
      <c r="Z39" s="648">
        <v>7.7</v>
      </c>
      <c r="AA39" s="648"/>
      <c r="AB39" s="648"/>
      <c r="AC39" s="648"/>
      <c r="AD39" s="649" t="s">
        <v>239</v>
      </c>
      <c r="AE39" s="649"/>
      <c r="AF39" s="649"/>
      <c r="AG39" s="649"/>
      <c r="AH39" s="649"/>
      <c r="AI39" s="649"/>
      <c r="AJ39" s="649"/>
      <c r="AK39" s="649"/>
      <c r="AL39" s="650" t="s">
        <v>239</v>
      </c>
      <c r="AM39" s="651"/>
      <c r="AN39" s="651"/>
      <c r="AO39" s="652"/>
      <c r="AQ39" s="723" t="s">
        <v>344</v>
      </c>
      <c r="AR39" s="724"/>
      <c r="AS39" s="724"/>
      <c r="AT39" s="724"/>
      <c r="AU39" s="724"/>
      <c r="AV39" s="724"/>
      <c r="AW39" s="724"/>
      <c r="AX39" s="724"/>
      <c r="AY39" s="725"/>
      <c r="AZ39" s="645" t="s">
        <v>239</v>
      </c>
      <c r="BA39" s="646"/>
      <c r="BB39" s="646"/>
      <c r="BC39" s="646"/>
      <c r="BD39" s="670"/>
      <c r="BE39" s="670"/>
      <c r="BF39" s="700"/>
      <c r="BG39" s="660" t="s">
        <v>345</v>
      </c>
      <c r="BH39" s="661"/>
      <c r="BI39" s="661"/>
      <c r="BJ39" s="661"/>
      <c r="BK39" s="661"/>
      <c r="BL39" s="661"/>
      <c r="BM39" s="661"/>
      <c r="BN39" s="661"/>
      <c r="BO39" s="661"/>
      <c r="BP39" s="661"/>
      <c r="BQ39" s="661"/>
      <c r="BR39" s="661"/>
      <c r="BS39" s="661"/>
      <c r="BT39" s="661"/>
      <c r="BU39" s="662"/>
      <c r="BV39" s="645">
        <v>7100</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9907</v>
      </c>
      <c r="CS39" s="670"/>
      <c r="CT39" s="670"/>
      <c r="CU39" s="670"/>
      <c r="CV39" s="670"/>
      <c r="CW39" s="670"/>
      <c r="CX39" s="670"/>
      <c r="CY39" s="671"/>
      <c r="CZ39" s="650">
        <v>0.1</v>
      </c>
      <c r="DA39" s="682"/>
      <c r="DB39" s="682"/>
      <c r="DC39" s="684"/>
      <c r="DD39" s="654">
        <v>211</v>
      </c>
      <c r="DE39" s="670"/>
      <c r="DF39" s="670"/>
      <c r="DG39" s="670"/>
      <c r="DH39" s="670"/>
      <c r="DI39" s="670"/>
      <c r="DJ39" s="670"/>
      <c r="DK39" s="671"/>
      <c r="DL39" s="654" t="s">
        <v>239</v>
      </c>
      <c r="DM39" s="670"/>
      <c r="DN39" s="670"/>
      <c r="DO39" s="670"/>
      <c r="DP39" s="670"/>
      <c r="DQ39" s="670"/>
      <c r="DR39" s="670"/>
      <c r="DS39" s="670"/>
      <c r="DT39" s="670"/>
      <c r="DU39" s="670"/>
      <c r="DV39" s="671"/>
      <c r="DW39" s="650" t="s">
        <v>239</v>
      </c>
      <c r="DX39" s="682"/>
      <c r="DY39" s="682"/>
      <c r="DZ39" s="682"/>
      <c r="EA39" s="682"/>
      <c r="EB39" s="682"/>
      <c r="EC39" s="683"/>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239</v>
      </c>
      <c r="S40" s="646"/>
      <c r="T40" s="646"/>
      <c r="U40" s="646"/>
      <c r="V40" s="646"/>
      <c r="W40" s="646"/>
      <c r="X40" s="646"/>
      <c r="Y40" s="647"/>
      <c r="Z40" s="648" t="s">
        <v>239</v>
      </c>
      <c r="AA40" s="648"/>
      <c r="AB40" s="648"/>
      <c r="AC40" s="648"/>
      <c r="AD40" s="649" t="s">
        <v>239</v>
      </c>
      <c r="AE40" s="649"/>
      <c r="AF40" s="649"/>
      <c r="AG40" s="649"/>
      <c r="AH40" s="649"/>
      <c r="AI40" s="649"/>
      <c r="AJ40" s="649"/>
      <c r="AK40" s="649"/>
      <c r="AL40" s="650" t="s">
        <v>239</v>
      </c>
      <c r="AM40" s="651"/>
      <c r="AN40" s="651"/>
      <c r="AO40" s="652"/>
      <c r="AQ40" s="723" t="s">
        <v>348</v>
      </c>
      <c r="AR40" s="724"/>
      <c r="AS40" s="724"/>
      <c r="AT40" s="724"/>
      <c r="AU40" s="724"/>
      <c r="AV40" s="724"/>
      <c r="AW40" s="724"/>
      <c r="AX40" s="724"/>
      <c r="AY40" s="725"/>
      <c r="AZ40" s="645" t="s">
        <v>239</v>
      </c>
      <c r="BA40" s="646"/>
      <c r="BB40" s="646"/>
      <c r="BC40" s="646"/>
      <c r="BD40" s="670"/>
      <c r="BE40" s="670"/>
      <c r="BF40" s="700"/>
      <c r="BG40" s="726" t="s">
        <v>349</v>
      </c>
      <c r="BH40" s="727"/>
      <c r="BI40" s="727"/>
      <c r="BJ40" s="727"/>
      <c r="BK40" s="727"/>
      <c r="BL40" s="236"/>
      <c r="BM40" s="661" t="s">
        <v>350</v>
      </c>
      <c r="BN40" s="661"/>
      <c r="BO40" s="661"/>
      <c r="BP40" s="661"/>
      <c r="BQ40" s="661"/>
      <c r="BR40" s="661"/>
      <c r="BS40" s="661"/>
      <c r="BT40" s="661"/>
      <c r="BU40" s="662"/>
      <c r="BV40" s="645">
        <v>90</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250881</v>
      </c>
      <c r="CS40" s="646"/>
      <c r="CT40" s="646"/>
      <c r="CU40" s="646"/>
      <c r="CV40" s="646"/>
      <c r="CW40" s="646"/>
      <c r="CX40" s="646"/>
      <c r="CY40" s="647"/>
      <c r="CZ40" s="650">
        <v>2.2999999999999998</v>
      </c>
      <c r="DA40" s="682"/>
      <c r="DB40" s="682"/>
      <c r="DC40" s="684"/>
      <c r="DD40" s="654">
        <v>192881</v>
      </c>
      <c r="DE40" s="646"/>
      <c r="DF40" s="646"/>
      <c r="DG40" s="646"/>
      <c r="DH40" s="646"/>
      <c r="DI40" s="646"/>
      <c r="DJ40" s="646"/>
      <c r="DK40" s="647"/>
      <c r="DL40" s="654" t="s">
        <v>239</v>
      </c>
      <c r="DM40" s="646"/>
      <c r="DN40" s="646"/>
      <c r="DO40" s="646"/>
      <c r="DP40" s="646"/>
      <c r="DQ40" s="646"/>
      <c r="DR40" s="646"/>
      <c r="DS40" s="646"/>
      <c r="DT40" s="646"/>
      <c r="DU40" s="646"/>
      <c r="DV40" s="647"/>
      <c r="DW40" s="650" t="s">
        <v>239</v>
      </c>
      <c r="DX40" s="682"/>
      <c r="DY40" s="682"/>
      <c r="DZ40" s="682"/>
      <c r="EA40" s="682"/>
      <c r="EB40" s="682"/>
      <c r="EC40" s="683"/>
    </row>
    <row r="41" spans="2:133" ht="11.25" customHeight="1" x14ac:dyDescent="0.15">
      <c r="B41" s="642" t="s">
        <v>352</v>
      </c>
      <c r="C41" s="643"/>
      <c r="D41" s="643"/>
      <c r="E41" s="643"/>
      <c r="F41" s="643"/>
      <c r="G41" s="643"/>
      <c r="H41" s="643"/>
      <c r="I41" s="643"/>
      <c r="J41" s="643"/>
      <c r="K41" s="643"/>
      <c r="L41" s="643"/>
      <c r="M41" s="643"/>
      <c r="N41" s="643"/>
      <c r="O41" s="643"/>
      <c r="P41" s="643"/>
      <c r="Q41" s="644"/>
      <c r="R41" s="645">
        <v>435246</v>
      </c>
      <c r="S41" s="646"/>
      <c r="T41" s="646"/>
      <c r="U41" s="646"/>
      <c r="V41" s="646"/>
      <c r="W41" s="646"/>
      <c r="X41" s="646"/>
      <c r="Y41" s="647"/>
      <c r="Z41" s="648">
        <v>3.6</v>
      </c>
      <c r="AA41" s="648"/>
      <c r="AB41" s="648"/>
      <c r="AC41" s="648"/>
      <c r="AD41" s="649" t="s">
        <v>239</v>
      </c>
      <c r="AE41" s="649"/>
      <c r="AF41" s="649"/>
      <c r="AG41" s="649"/>
      <c r="AH41" s="649"/>
      <c r="AI41" s="649"/>
      <c r="AJ41" s="649"/>
      <c r="AK41" s="649"/>
      <c r="AL41" s="650" t="s">
        <v>239</v>
      </c>
      <c r="AM41" s="651"/>
      <c r="AN41" s="651"/>
      <c r="AO41" s="652"/>
      <c r="AQ41" s="723" t="s">
        <v>353</v>
      </c>
      <c r="AR41" s="724"/>
      <c r="AS41" s="724"/>
      <c r="AT41" s="724"/>
      <c r="AU41" s="724"/>
      <c r="AV41" s="724"/>
      <c r="AW41" s="724"/>
      <c r="AX41" s="724"/>
      <c r="AY41" s="725"/>
      <c r="AZ41" s="645">
        <v>283589</v>
      </c>
      <c r="BA41" s="646"/>
      <c r="BB41" s="646"/>
      <c r="BC41" s="646"/>
      <c r="BD41" s="670"/>
      <c r="BE41" s="670"/>
      <c r="BF41" s="700"/>
      <c r="BG41" s="726"/>
      <c r="BH41" s="727"/>
      <c r="BI41" s="727"/>
      <c r="BJ41" s="727"/>
      <c r="BK41" s="727"/>
      <c r="BL41" s="236"/>
      <c r="BM41" s="661" t="s">
        <v>354</v>
      </c>
      <c r="BN41" s="661"/>
      <c r="BO41" s="661"/>
      <c r="BP41" s="661"/>
      <c r="BQ41" s="661"/>
      <c r="BR41" s="661"/>
      <c r="BS41" s="661"/>
      <c r="BT41" s="661"/>
      <c r="BU41" s="662"/>
      <c r="BV41" s="645" t="s">
        <v>239</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239</v>
      </c>
      <c r="CS41" s="670"/>
      <c r="CT41" s="670"/>
      <c r="CU41" s="670"/>
      <c r="CV41" s="670"/>
      <c r="CW41" s="670"/>
      <c r="CX41" s="670"/>
      <c r="CY41" s="671"/>
      <c r="CZ41" s="650" t="s">
        <v>239</v>
      </c>
      <c r="DA41" s="682"/>
      <c r="DB41" s="682"/>
      <c r="DC41" s="684"/>
      <c r="DD41" s="654" t="s">
        <v>239</v>
      </c>
      <c r="DE41" s="670"/>
      <c r="DF41" s="670"/>
      <c r="DG41" s="670"/>
      <c r="DH41" s="670"/>
      <c r="DI41" s="670"/>
      <c r="DJ41" s="670"/>
      <c r="DK41" s="671"/>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86" t="s">
        <v>356</v>
      </c>
      <c r="C42" s="687"/>
      <c r="D42" s="687"/>
      <c r="E42" s="687"/>
      <c r="F42" s="687"/>
      <c r="G42" s="687"/>
      <c r="H42" s="687"/>
      <c r="I42" s="687"/>
      <c r="J42" s="687"/>
      <c r="K42" s="687"/>
      <c r="L42" s="687"/>
      <c r="M42" s="687"/>
      <c r="N42" s="687"/>
      <c r="O42" s="687"/>
      <c r="P42" s="687"/>
      <c r="Q42" s="688"/>
      <c r="R42" s="730">
        <v>12199799</v>
      </c>
      <c r="S42" s="731"/>
      <c r="T42" s="731"/>
      <c r="U42" s="731"/>
      <c r="V42" s="731"/>
      <c r="W42" s="731"/>
      <c r="X42" s="731"/>
      <c r="Y42" s="739"/>
      <c r="Z42" s="740">
        <v>100</v>
      </c>
      <c r="AA42" s="740"/>
      <c r="AB42" s="740"/>
      <c r="AC42" s="740"/>
      <c r="AD42" s="741">
        <v>6567522</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0">
        <v>814320</v>
      </c>
      <c r="BA42" s="731"/>
      <c r="BB42" s="731"/>
      <c r="BC42" s="731"/>
      <c r="BD42" s="716"/>
      <c r="BE42" s="716"/>
      <c r="BF42" s="718"/>
      <c r="BG42" s="728"/>
      <c r="BH42" s="729"/>
      <c r="BI42" s="729"/>
      <c r="BJ42" s="729"/>
      <c r="BK42" s="729"/>
      <c r="BL42" s="237"/>
      <c r="BM42" s="673" t="s">
        <v>358</v>
      </c>
      <c r="BN42" s="673"/>
      <c r="BO42" s="673"/>
      <c r="BP42" s="673"/>
      <c r="BQ42" s="673"/>
      <c r="BR42" s="673"/>
      <c r="BS42" s="673"/>
      <c r="BT42" s="673"/>
      <c r="BU42" s="674"/>
      <c r="BV42" s="730">
        <v>356</v>
      </c>
      <c r="BW42" s="731"/>
      <c r="BX42" s="731"/>
      <c r="BY42" s="731"/>
      <c r="BZ42" s="731"/>
      <c r="CA42" s="731"/>
      <c r="CB42" s="738"/>
      <c r="CD42" s="642" t="s">
        <v>359</v>
      </c>
      <c r="CE42" s="643"/>
      <c r="CF42" s="643"/>
      <c r="CG42" s="643"/>
      <c r="CH42" s="643"/>
      <c r="CI42" s="643"/>
      <c r="CJ42" s="643"/>
      <c r="CK42" s="643"/>
      <c r="CL42" s="643"/>
      <c r="CM42" s="643"/>
      <c r="CN42" s="643"/>
      <c r="CO42" s="643"/>
      <c r="CP42" s="643"/>
      <c r="CQ42" s="644"/>
      <c r="CR42" s="645">
        <v>1434797</v>
      </c>
      <c r="CS42" s="646"/>
      <c r="CT42" s="646"/>
      <c r="CU42" s="646"/>
      <c r="CV42" s="646"/>
      <c r="CW42" s="646"/>
      <c r="CX42" s="646"/>
      <c r="CY42" s="647"/>
      <c r="CZ42" s="650">
        <v>13</v>
      </c>
      <c r="DA42" s="651"/>
      <c r="DB42" s="651"/>
      <c r="DC42" s="663"/>
      <c r="DD42" s="654">
        <v>428094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42393</v>
      </c>
      <c r="CS43" s="670"/>
      <c r="CT43" s="670"/>
      <c r="CU43" s="670"/>
      <c r="CV43" s="670"/>
      <c r="CW43" s="670"/>
      <c r="CX43" s="670"/>
      <c r="CY43" s="671"/>
      <c r="CZ43" s="650">
        <v>0.4</v>
      </c>
      <c r="DA43" s="682"/>
      <c r="DB43" s="682"/>
      <c r="DC43" s="684"/>
      <c r="DD43" s="654">
        <v>42393</v>
      </c>
      <c r="DE43" s="670"/>
      <c r="DF43" s="670"/>
      <c r="DG43" s="670"/>
      <c r="DH43" s="670"/>
      <c r="DI43" s="670"/>
      <c r="DJ43" s="670"/>
      <c r="DK43" s="671"/>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CD44" s="757" t="s">
        <v>309</v>
      </c>
      <c r="CE44" s="758"/>
      <c r="CF44" s="642" t="s">
        <v>361</v>
      </c>
      <c r="CG44" s="643"/>
      <c r="CH44" s="643"/>
      <c r="CI44" s="643"/>
      <c r="CJ44" s="643"/>
      <c r="CK44" s="643"/>
      <c r="CL44" s="643"/>
      <c r="CM44" s="643"/>
      <c r="CN44" s="643"/>
      <c r="CO44" s="643"/>
      <c r="CP44" s="643"/>
      <c r="CQ44" s="644"/>
      <c r="CR44" s="645">
        <v>1434797</v>
      </c>
      <c r="CS44" s="646"/>
      <c r="CT44" s="646"/>
      <c r="CU44" s="646"/>
      <c r="CV44" s="646"/>
      <c r="CW44" s="646"/>
      <c r="CX44" s="646"/>
      <c r="CY44" s="647"/>
      <c r="CZ44" s="650">
        <v>13</v>
      </c>
      <c r="DA44" s="651"/>
      <c r="DB44" s="651"/>
      <c r="DC44" s="663"/>
      <c r="DD44" s="654">
        <v>428094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CD45" s="759"/>
      <c r="CE45" s="760"/>
      <c r="CF45" s="642" t="s">
        <v>362</v>
      </c>
      <c r="CG45" s="643"/>
      <c r="CH45" s="643"/>
      <c r="CI45" s="643"/>
      <c r="CJ45" s="643"/>
      <c r="CK45" s="643"/>
      <c r="CL45" s="643"/>
      <c r="CM45" s="643"/>
      <c r="CN45" s="643"/>
      <c r="CO45" s="643"/>
      <c r="CP45" s="643"/>
      <c r="CQ45" s="644"/>
      <c r="CR45" s="645">
        <v>295395</v>
      </c>
      <c r="CS45" s="670"/>
      <c r="CT45" s="670"/>
      <c r="CU45" s="670"/>
      <c r="CV45" s="670"/>
      <c r="CW45" s="670"/>
      <c r="CX45" s="670"/>
      <c r="CY45" s="671"/>
      <c r="CZ45" s="650">
        <v>2.7</v>
      </c>
      <c r="DA45" s="682"/>
      <c r="DB45" s="682"/>
      <c r="DC45" s="684"/>
      <c r="DD45" s="654">
        <v>14312</v>
      </c>
      <c r="DE45" s="670"/>
      <c r="DF45" s="670"/>
      <c r="DG45" s="670"/>
      <c r="DH45" s="670"/>
      <c r="DI45" s="670"/>
      <c r="DJ45" s="670"/>
      <c r="DK45" s="671"/>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1139402</v>
      </c>
      <c r="CS46" s="646"/>
      <c r="CT46" s="646"/>
      <c r="CU46" s="646"/>
      <c r="CV46" s="646"/>
      <c r="CW46" s="646"/>
      <c r="CX46" s="646"/>
      <c r="CY46" s="647"/>
      <c r="CZ46" s="650">
        <v>10.3</v>
      </c>
      <c r="DA46" s="651"/>
      <c r="DB46" s="651"/>
      <c r="DC46" s="663"/>
      <c r="DD46" s="654">
        <v>413782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t="s">
        <v>239</v>
      </c>
      <c r="CS47" s="670"/>
      <c r="CT47" s="670"/>
      <c r="CU47" s="670"/>
      <c r="CV47" s="670"/>
      <c r="CW47" s="670"/>
      <c r="CX47" s="670"/>
      <c r="CY47" s="671"/>
      <c r="CZ47" s="650" t="s">
        <v>367</v>
      </c>
      <c r="DA47" s="682"/>
      <c r="DB47" s="682"/>
      <c r="DC47" s="684"/>
      <c r="DD47" s="654" t="s">
        <v>367</v>
      </c>
      <c r="DE47" s="670"/>
      <c r="DF47" s="670"/>
      <c r="DG47" s="670"/>
      <c r="DH47" s="670"/>
      <c r="DI47" s="670"/>
      <c r="DJ47" s="670"/>
      <c r="DK47" s="671"/>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t="s">
        <v>368</v>
      </c>
      <c r="CD48" s="761"/>
      <c r="CE48" s="762"/>
      <c r="CF48" s="642" t="s">
        <v>369</v>
      </c>
      <c r="CG48" s="643"/>
      <c r="CH48" s="643"/>
      <c r="CI48" s="643"/>
      <c r="CJ48" s="643"/>
      <c r="CK48" s="643"/>
      <c r="CL48" s="643"/>
      <c r="CM48" s="643"/>
      <c r="CN48" s="643"/>
      <c r="CO48" s="643"/>
      <c r="CP48" s="643"/>
      <c r="CQ48" s="644"/>
      <c r="CR48" s="645" t="s">
        <v>367</v>
      </c>
      <c r="CS48" s="646"/>
      <c r="CT48" s="646"/>
      <c r="CU48" s="646"/>
      <c r="CV48" s="646"/>
      <c r="CW48" s="646"/>
      <c r="CX48" s="646"/>
      <c r="CY48" s="647"/>
      <c r="CZ48" s="650" t="s">
        <v>239</v>
      </c>
      <c r="DA48" s="651"/>
      <c r="DB48" s="651"/>
      <c r="DC48" s="663"/>
      <c r="DD48" s="654" t="s">
        <v>367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x14ac:dyDescent="0.15">
      <c r="CD49" s="686" t="s">
        <v>370</v>
      </c>
      <c r="CE49" s="687"/>
      <c r="CF49" s="687"/>
      <c r="CG49" s="687"/>
      <c r="CH49" s="687"/>
      <c r="CI49" s="687"/>
      <c r="CJ49" s="687"/>
      <c r="CK49" s="687"/>
      <c r="CL49" s="687"/>
      <c r="CM49" s="687"/>
      <c r="CN49" s="687"/>
      <c r="CO49" s="687"/>
      <c r="CP49" s="687"/>
      <c r="CQ49" s="688"/>
      <c r="CR49" s="730">
        <v>11068684</v>
      </c>
      <c r="CS49" s="716"/>
      <c r="CT49" s="716"/>
      <c r="CU49" s="716"/>
      <c r="CV49" s="716"/>
      <c r="CW49" s="716"/>
      <c r="CX49" s="716"/>
      <c r="CY49" s="747"/>
      <c r="CZ49" s="742">
        <v>100</v>
      </c>
      <c r="DA49" s="748"/>
      <c r="DB49" s="748"/>
      <c r="DC49" s="749"/>
      <c r="DD49" s="750">
        <v>7635681</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BfuV/NBTraes6aOud8Gdep0kaNinZ5zbtRwqYhBIleJq7mItS8aY8OwZalb36fbB8HpAKuDVVz9T58zeVtpenQ==" saltValue="kPTn1tzFeDGcow2ZSKT1g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372</v>
      </c>
      <c r="DK2" s="793"/>
      <c r="DL2" s="793"/>
      <c r="DM2" s="793"/>
      <c r="DN2" s="793"/>
      <c r="DO2" s="794"/>
      <c r="DP2" s="250"/>
      <c r="DQ2" s="792" t="s">
        <v>373</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374</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376</v>
      </c>
      <c r="B5" s="787"/>
      <c r="C5" s="787"/>
      <c r="D5" s="787"/>
      <c r="E5" s="787"/>
      <c r="F5" s="787"/>
      <c r="G5" s="787"/>
      <c r="H5" s="787"/>
      <c r="I5" s="787"/>
      <c r="J5" s="787"/>
      <c r="K5" s="787"/>
      <c r="L5" s="787"/>
      <c r="M5" s="787"/>
      <c r="N5" s="787"/>
      <c r="O5" s="787"/>
      <c r="P5" s="788"/>
      <c r="Q5" s="763" t="s">
        <v>377</v>
      </c>
      <c r="R5" s="764"/>
      <c r="S5" s="764"/>
      <c r="T5" s="764"/>
      <c r="U5" s="765"/>
      <c r="V5" s="763" t="s">
        <v>378</v>
      </c>
      <c r="W5" s="764"/>
      <c r="X5" s="764"/>
      <c r="Y5" s="764"/>
      <c r="Z5" s="765"/>
      <c r="AA5" s="763" t="s">
        <v>379</v>
      </c>
      <c r="AB5" s="764"/>
      <c r="AC5" s="764"/>
      <c r="AD5" s="764"/>
      <c r="AE5" s="764"/>
      <c r="AF5" s="796" t="s">
        <v>380</v>
      </c>
      <c r="AG5" s="764"/>
      <c r="AH5" s="764"/>
      <c r="AI5" s="764"/>
      <c r="AJ5" s="775"/>
      <c r="AK5" s="764" t="s">
        <v>381</v>
      </c>
      <c r="AL5" s="764"/>
      <c r="AM5" s="764"/>
      <c r="AN5" s="764"/>
      <c r="AO5" s="765"/>
      <c r="AP5" s="763" t="s">
        <v>382</v>
      </c>
      <c r="AQ5" s="764"/>
      <c r="AR5" s="764"/>
      <c r="AS5" s="764"/>
      <c r="AT5" s="765"/>
      <c r="AU5" s="763" t="s">
        <v>383</v>
      </c>
      <c r="AV5" s="764"/>
      <c r="AW5" s="764"/>
      <c r="AX5" s="764"/>
      <c r="AY5" s="775"/>
      <c r="AZ5" s="257"/>
      <c r="BA5" s="257"/>
      <c r="BB5" s="257"/>
      <c r="BC5" s="257"/>
      <c r="BD5" s="257"/>
      <c r="BE5" s="258"/>
      <c r="BF5" s="258"/>
      <c r="BG5" s="258"/>
      <c r="BH5" s="258"/>
      <c r="BI5" s="258"/>
      <c r="BJ5" s="258"/>
      <c r="BK5" s="258"/>
      <c r="BL5" s="258"/>
      <c r="BM5" s="258"/>
      <c r="BN5" s="258"/>
      <c r="BO5" s="258"/>
      <c r="BP5" s="258"/>
      <c r="BQ5" s="786" t="s">
        <v>384</v>
      </c>
      <c r="BR5" s="787"/>
      <c r="BS5" s="787"/>
      <c r="BT5" s="787"/>
      <c r="BU5" s="787"/>
      <c r="BV5" s="787"/>
      <c r="BW5" s="787"/>
      <c r="BX5" s="787"/>
      <c r="BY5" s="787"/>
      <c r="BZ5" s="787"/>
      <c r="CA5" s="787"/>
      <c r="CB5" s="787"/>
      <c r="CC5" s="787"/>
      <c r="CD5" s="787"/>
      <c r="CE5" s="787"/>
      <c r="CF5" s="787"/>
      <c r="CG5" s="788"/>
      <c r="CH5" s="763" t="s">
        <v>385</v>
      </c>
      <c r="CI5" s="764"/>
      <c r="CJ5" s="764"/>
      <c r="CK5" s="764"/>
      <c r="CL5" s="765"/>
      <c r="CM5" s="763" t="s">
        <v>386</v>
      </c>
      <c r="CN5" s="764"/>
      <c r="CO5" s="764"/>
      <c r="CP5" s="764"/>
      <c r="CQ5" s="765"/>
      <c r="CR5" s="763" t="s">
        <v>387</v>
      </c>
      <c r="CS5" s="764"/>
      <c r="CT5" s="764"/>
      <c r="CU5" s="764"/>
      <c r="CV5" s="765"/>
      <c r="CW5" s="763" t="s">
        <v>388</v>
      </c>
      <c r="CX5" s="764"/>
      <c r="CY5" s="764"/>
      <c r="CZ5" s="764"/>
      <c r="DA5" s="765"/>
      <c r="DB5" s="763" t="s">
        <v>389</v>
      </c>
      <c r="DC5" s="764"/>
      <c r="DD5" s="764"/>
      <c r="DE5" s="764"/>
      <c r="DF5" s="765"/>
      <c r="DG5" s="769" t="s">
        <v>390</v>
      </c>
      <c r="DH5" s="770"/>
      <c r="DI5" s="770"/>
      <c r="DJ5" s="770"/>
      <c r="DK5" s="771"/>
      <c r="DL5" s="769" t="s">
        <v>391</v>
      </c>
      <c r="DM5" s="770"/>
      <c r="DN5" s="770"/>
      <c r="DO5" s="770"/>
      <c r="DP5" s="771"/>
      <c r="DQ5" s="763" t="s">
        <v>392</v>
      </c>
      <c r="DR5" s="764"/>
      <c r="DS5" s="764"/>
      <c r="DT5" s="764"/>
      <c r="DU5" s="765"/>
      <c r="DV5" s="763" t="s">
        <v>383</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393</v>
      </c>
      <c r="C7" s="778"/>
      <c r="D7" s="778"/>
      <c r="E7" s="778"/>
      <c r="F7" s="778"/>
      <c r="G7" s="778"/>
      <c r="H7" s="778"/>
      <c r="I7" s="778"/>
      <c r="J7" s="778"/>
      <c r="K7" s="778"/>
      <c r="L7" s="778"/>
      <c r="M7" s="778"/>
      <c r="N7" s="778"/>
      <c r="O7" s="778"/>
      <c r="P7" s="779"/>
      <c r="Q7" s="780">
        <v>12223</v>
      </c>
      <c r="R7" s="781"/>
      <c r="S7" s="781"/>
      <c r="T7" s="781"/>
      <c r="U7" s="781"/>
      <c r="V7" s="781">
        <v>11092</v>
      </c>
      <c r="W7" s="781"/>
      <c r="X7" s="781"/>
      <c r="Y7" s="781"/>
      <c r="Z7" s="781"/>
      <c r="AA7" s="781">
        <v>1131</v>
      </c>
      <c r="AB7" s="781"/>
      <c r="AC7" s="781"/>
      <c r="AD7" s="781"/>
      <c r="AE7" s="782"/>
      <c r="AF7" s="783">
        <v>610</v>
      </c>
      <c r="AG7" s="784"/>
      <c r="AH7" s="784"/>
      <c r="AI7" s="784"/>
      <c r="AJ7" s="785"/>
      <c r="AK7" s="820">
        <v>1307</v>
      </c>
      <c r="AL7" s="821"/>
      <c r="AM7" s="821"/>
      <c r="AN7" s="821"/>
      <c r="AO7" s="821"/>
      <c r="AP7" s="821">
        <v>9267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600</v>
      </c>
      <c r="BT7" s="825"/>
      <c r="BU7" s="825"/>
      <c r="BV7" s="825"/>
      <c r="BW7" s="825"/>
      <c r="BX7" s="825"/>
      <c r="BY7" s="825"/>
      <c r="BZ7" s="825"/>
      <c r="CA7" s="825"/>
      <c r="CB7" s="825"/>
      <c r="CC7" s="825"/>
      <c r="CD7" s="825"/>
      <c r="CE7" s="825"/>
      <c r="CF7" s="825"/>
      <c r="CG7" s="826"/>
      <c r="CH7" s="817">
        <v>2</v>
      </c>
      <c r="CI7" s="818"/>
      <c r="CJ7" s="818"/>
      <c r="CK7" s="818"/>
      <c r="CL7" s="819"/>
      <c r="CM7" s="817">
        <v>17</v>
      </c>
      <c r="CN7" s="818"/>
      <c r="CO7" s="818"/>
      <c r="CP7" s="818"/>
      <c r="CQ7" s="819"/>
      <c r="CR7" s="817">
        <v>3</v>
      </c>
      <c r="CS7" s="818"/>
      <c r="CT7" s="818"/>
      <c r="CU7" s="818"/>
      <c r="CV7" s="819"/>
      <c r="CW7" s="817">
        <v>0</v>
      </c>
      <c r="CX7" s="818"/>
      <c r="CY7" s="818"/>
      <c r="CZ7" s="818"/>
      <c r="DA7" s="819"/>
      <c r="DB7" s="817">
        <v>0</v>
      </c>
      <c r="DC7" s="818"/>
      <c r="DD7" s="818"/>
      <c r="DE7" s="818"/>
      <c r="DF7" s="819"/>
      <c r="DG7" s="817">
        <v>0</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x14ac:dyDescent="0.15">
      <c r="A8" s="262">
        <v>2</v>
      </c>
      <c r="B8" s="801" t="s">
        <v>394</v>
      </c>
      <c r="C8" s="802"/>
      <c r="D8" s="802"/>
      <c r="E8" s="802"/>
      <c r="F8" s="802"/>
      <c r="G8" s="802"/>
      <c r="H8" s="802"/>
      <c r="I8" s="802"/>
      <c r="J8" s="802"/>
      <c r="K8" s="802"/>
      <c r="L8" s="802"/>
      <c r="M8" s="802"/>
      <c r="N8" s="802"/>
      <c r="O8" s="802"/>
      <c r="P8" s="803"/>
      <c r="Q8" s="804">
        <v>-23</v>
      </c>
      <c r="R8" s="805"/>
      <c r="S8" s="805"/>
      <c r="T8" s="805"/>
      <c r="U8" s="805"/>
      <c r="V8" s="805">
        <v>-23</v>
      </c>
      <c r="W8" s="805"/>
      <c r="X8" s="805"/>
      <c r="Y8" s="805"/>
      <c r="Z8" s="805"/>
      <c r="AA8" s="805">
        <v>0</v>
      </c>
      <c r="AB8" s="805"/>
      <c r="AC8" s="805"/>
      <c r="AD8" s="805"/>
      <c r="AE8" s="806"/>
      <c r="AF8" s="807" t="s">
        <v>239</v>
      </c>
      <c r="AG8" s="808"/>
      <c r="AH8" s="808"/>
      <c r="AI8" s="808"/>
      <c r="AJ8" s="809"/>
      <c r="AK8" s="810">
        <v>0</v>
      </c>
      <c r="AL8" s="811"/>
      <c r="AM8" s="811"/>
      <c r="AN8" s="811"/>
      <c r="AO8" s="811"/>
      <c r="AP8" s="811">
        <v>0</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601</v>
      </c>
      <c r="BT8" s="815"/>
      <c r="BU8" s="815"/>
      <c r="BV8" s="815"/>
      <c r="BW8" s="815"/>
      <c r="BX8" s="815"/>
      <c r="BY8" s="815"/>
      <c r="BZ8" s="815"/>
      <c r="CA8" s="815"/>
      <c r="CB8" s="815"/>
      <c r="CC8" s="815"/>
      <c r="CD8" s="815"/>
      <c r="CE8" s="815"/>
      <c r="CF8" s="815"/>
      <c r="CG8" s="816"/>
      <c r="CH8" s="827">
        <v>30</v>
      </c>
      <c r="CI8" s="828"/>
      <c r="CJ8" s="828"/>
      <c r="CK8" s="828"/>
      <c r="CL8" s="829"/>
      <c r="CM8" s="827">
        <v>3963</v>
      </c>
      <c r="CN8" s="828"/>
      <c r="CO8" s="828"/>
      <c r="CP8" s="828"/>
      <c r="CQ8" s="829"/>
      <c r="CR8" s="827">
        <v>2</v>
      </c>
      <c r="CS8" s="828"/>
      <c r="CT8" s="828"/>
      <c r="CU8" s="828"/>
      <c r="CV8" s="829"/>
      <c r="CW8" s="827">
        <v>0</v>
      </c>
      <c r="CX8" s="828"/>
      <c r="CY8" s="828"/>
      <c r="CZ8" s="828"/>
      <c r="DA8" s="829"/>
      <c r="DB8" s="827">
        <v>0</v>
      </c>
      <c r="DC8" s="828"/>
      <c r="DD8" s="828"/>
      <c r="DE8" s="828"/>
      <c r="DF8" s="829"/>
      <c r="DG8" s="827">
        <v>0</v>
      </c>
      <c r="DH8" s="828"/>
      <c r="DI8" s="828"/>
      <c r="DJ8" s="828"/>
      <c r="DK8" s="829"/>
      <c r="DL8" s="827">
        <v>0</v>
      </c>
      <c r="DM8" s="828"/>
      <c r="DN8" s="828"/>
      <c r="DO8" s="828"/>
      <c r="DP8" s="829"/>
      <c r="DQ8" s="827">
        <v>0</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602</v>
      </c>
      <c r="BT9" s="815"/>
      <c r="BU9" s="815"/>
      <c r="BV9" s="815"/>
      <c r="BW9" s="815"/>
      <c r="BX9" s="815"/>
      <c r="BY9" s="815"/>
      <c r="BZ9" s="815"/>
      <c r="CA9" s="815"/>
      <c r="CB9" s="815"/>
      <c r="CC9" s="815"/>
      <c r="CD9" s="815"/>
      <c r="CE9" s="815"/>
      <c r="CF9" s="815"/>
      <c r="CG9" s="816"/>
      <c r="CH9" s="827">
        <v>0</v>
      </c>
      <c r="CI9" s="828"/>
      <c r="CJ9" s="828"/>
      <c r="CK9" s="828"/>
      <c r="CL9" s="829"/>
      <c r="CM9" s="827">
        <v>33</v>
      </c>
      <c r="CN9" s="828"/>
      <c r="CO9" s="828"/>
      <c r="CP9" s="828"/>
      <c r="CQ9" s="829"/>
      <c r="CR9" s="827">
        <v>1</v>
      </c>
      <c r="CS9" s="828"/>
      <c r="CT9" s="828"/>
      <c r="CU9" s="828"/>
      <c r="CV9" s="829"/>
      <c r="CW9" s="827">
        <v>16</v>
      </c>
      <c r="CX9" s="828"/>
      <c r="CY9" s="828"/>
      <c r="CZ9" s="828"/>
      <c r="DA9" s="829"/>
      <c r="DB9" s="827">
        <v>0</v>
      </c>
      <c r="DC9" s="828"/>
      <c r="DD9" s="828"/>
      <c r="DE9" s="828"/>
      <c r="DF9" s="829"/>
      <c r="DG9" s="827">
        <v>0</v>
      </c>
      <c r="DH9" s="828"/>
      <c r="DI9" s="828"/>
      <c r="DJ9" s="828"/>
      <c r="DK9" s="829"/>
      <c r="DL9" s="827">
        <v>0</v>
      </c>
      <c r="DM9" s="828"/>
      <c r="DN9" s="828"/>
      <c r="DO9" s="828"/>
      <c r="DP9" s="829"/>
      <c r="DQ9" s="827">
        <v>0</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603</v>
      </c>
      <c r="BT10" s="815"/>
      <c r="BU10" s="815"/>
      <c r="BV10" s="815"/>
      <c r="BW10" s="815"/>
      <c r="BX10" s="815"/>
      <c r="BY10" s="815"/>
      <c r="BZ10" s="815"/>
      <c r="CA10" s="815"/>
      <c r="CB10" s="815"/>
      <c r="CC10" s="815"/>
      <c r="CD10" s="815"/>
      <c r="CE10" s="815"/>
      <c r="CF10" s="815"/>
      <c r="CG10" s="816"/>
      <c r="CH10" s="827">
        <v>0</v>
      </c>
      <c r="CI10" s="828"/>
      <c r="CJ10" s="828"/>
      <c r="CK10" s="828"/>
      <c r="CL10" s="829"/>
      <c r="CM10" s="827">
        <v>37</v>
      </c>
      <c r="CN10" s="828"/>
      <c r="CO10" s="828"/>
      <c r="CP10" s="828"/>
      <c r="CQ10" s="829"/>
      <c r="CR10" s="827">
        <v>2</v>
      </c>
      <c r="CS10" s="828"/>
      <c r="CT10" s="828"/>
      <c r="CU10" s="828"/>
      <c r="CV10" s="829"/>
      <c r="CW10" s="827">
        <v>0</v>
      </c>
      <c r="CX10" s="828"/>
      <c r="CY10" s="828"/>
      <c r="CZ10" s="828"/>
      <c r="DA10" s="829"/>
      <c r="DB10" s="827">
        <v>0</v>
      </c>
      <c r="DC10" s="828"/>
      <c r="DD10" s="828"/>
      <c r="DE10" s="828"/>
      <c r="DF10" s="829"/>
      <c r="DG10" s="827">
        <v>0</v>
      </c>
      <c r="DH10" s="828"/>
      <c r="DI10" s="828"/>
      <c r="DJ10" s="828"/>
      <c r="DK10" s="829"/>
      <c r="DL10" s="827">
        <v>0</v>
      </c>
      <c r="DM10" s="828"/>
      <c r="DN10" s="828"/>
      <c r="DO10" s="828"/>
      <c r="DP10" s="829"/>
      <c r="DQ10" s="827">
        <v>0</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396</v>
      </c>
      <c r="B23" s="836" t="s">
        <v>397</v>
      </c>
      <c r="C23" s="837"/>
      <c r="D23" s="837"/>
      <c r="E23" s="837"/>
      <c r="F23" s="837"/>
      <c r="G23" s="837"/>
      <c r="H23" s="837"/>
      <c r="I23" s="837"/>
      <c r="J23" s="837"/>
      <c r="K23" s="837"/>
      <c r="L23" s="837"/>
      <c r="M23" s="837"/>
      <c r="N23" s="837"/>
      <c r="O23" s="837"/>
      <c r="P23" s="838"/>
      <c r="Q23" s="839">
        <v>12200</v>
      </c>
      <c r="R23" s="840"/>
      <c r="S23" s="840"/>
      <c r="T23" s="840"/>
      <c r="U23" s="840"/>
      <c r="V23" s="840">
        <v>11069</v>
      </c>
      <c r="W23" s="840"/>
      <c r="X23" s="840"/>
      <c r="Y23" s="840"/>
      <c r="Z23" s="840"/>
      <c r="AA23" s="840">
        <v>1131</v>
      </c>
      <c r="AB23" s="840"/>
      <c r="AC23" s="840"/>
      <c r="AD23" s="840"/>
      <c r="AE23" s="841"/>
      <c r="AF23" s="842">
        <v>610</v>
      </c>
      <c r="AG23" s="840"/>
      <c r="AH23" s="840"/>
      <c r="AI23" s="840"/>
      <c r="AJ23" s="843"/>
      <c r="AK23" s="844"/>
      <c r="AL23" s="845"/>
      <c r="AM23" s="845"/>
      <c r="AN23" s="845"/>
      <c r="AO23" s="845"/>
      <c r="AP23" s="840">
        <v>9267</v>
      </c>
      <c r="AQ23" s="840"/>
      <c r="AR23" s="840"/>
      <c r="AS23" s="840"/>
      <c r="AT23" s="840"/>
      <c r="AU23" s="846"/>
      <c r="AV23" s="846"/>
      <c r="AW23" s="846"/>
      <c r="AX23" s="846"/>
      <c r="AY23" s="847"/>
      <c r="AZ23" s="855" t="s">
        <v>398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400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376</v>
      </c>
      <c r="B26" s="787"/>
      <c r="C26" s="787"/>
      <c r="D26" s="787"/>
      <c r="E26" s="787"/>
      <c r="F26" s="787"/>
      <c r="G26" s="787"/>
      <c r="H26" s="787"/>
      <c r="I26" s="787"/>
      <c r="J26" s="787"/>
      <c r="K26" s="787"/>
      <c r="L26" s="787"/>
      <c r="M26" s="787"/>
      <c r="N26" s="787"/>
      <c r="O26" s="787"/>
      <c r="P26" s="788"/>
      <c r="Q26" s="763" t="s">
        <v>401</v>
      </c>
      <c r="R26" s="764"/>
      <c r="S26" s="764"/>
      <c r="T26" s="764"/>
      <c r="U26" s="765"/>
      <c r="V26" s="763" t="s">
        <v>402</v>
      </c>
      <c r="W26" s="764"/>
      <c r="X26" s="764"/>
      <c r="Y26" s="764"/>
      <c r="Z26" s="765"/>
      <c r="AA26" s="763" t="s">
        <v>403</v>
      </c>
      <c r="AB26" s="764"/>
      <c r="AC26" s="764"/>
      <c r="AD26" s="764"/>
      <c r="AE26" s="764"/>
      <c r="AF26" s="858" t="s">
        <v>404</v>
      </c>
      <c r="AG26" s="859"/>
      <c r="AH26" s="859"/>
      <c r="AI26" s="859"/>
      <c r="AJ26" s="860"/>
      <c r="AK26" s="764" t="s">
        <v>405</v>
      </c>
      <c r="AL26" s="764"/>
      <c r="AM26" s="764"/>
      <c r="AN26" s="764"/>
      <c r="AO26" s="765"/>
      <c r="AP26" s="763" t="s">
        <v>406</v>
      </c>
      <c r="AQ26" s="764"/>
      <c r="AR26" s="764"/>
      <c r="AS26" s="764"/>
      <c r="AT26" s="765"/>
      <c r="AU26" s="763" t="s">
        <v>407</v>
      </c>
      <c r="AV26" s="764"/>
      <c r="AW26" s="764"/>
      <c r="AX26" s="764"/>
      <c r="AY26" s="765"/>
      <c r="AZ26" s="763" t="s">
        <v>408</v>
      </c>
      <c r="BA26" s="764"/>
      <c r="BB26" s="764"/>
      <c r="BC26" s="764"/>
      <c r="BD26" s="765"/>
      <c r="BE26" s="763" t="s">
        <v>383</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409</v>
      </c>
      <c r="C28" s="778"/>
      <c r="D28" s="778"/>
      <c r="E28" s="778"/>
      <c r="F28" s="778"/>
      <c r="G28" s="778"/>
      <c r="H28" s="778"/>
      <c r="I28" s="778"/>
      <c r="J28" s="778"/>
      <c r="K28" s="778"/>
      <c r="L28" s="778"/>
      <c r="M28" s="778"/>
      <c r="N28" s="778"/>
      <c r="O28" s="778"/>
      <c r="P28" s="779"/>
      <c r="Q28" s="868">
        <v>3749</v>
      </c>
      <c r="R28" s="869"/>
      <c r="S28" s="869"/>
      <c r="T28" s="869"/>
      <c r="U28" s="869"/>
      <c r="V28" s="869">
        <v>3693</v>
      </c>
      <c r="W28" s="869"/>
      <c r="X28" s="869"/>
      <c r="Y28" s="869"/>
      <c r="Z28" s="869"/>
      <c r="AA28" s="869">
        <v>56</v>
      </c>
      <c r="AB28" s="869"/>
      <c r="AC28" s="869"/>
      <c r="AD28" s="869"/>
      <c r="AE28" s="870"/>
      <c r="AF28" s="871">
        <v>56</v>
      </c>
      <c r="AG28" s="869"/>
      <c r="AH28" s="869"/>
      <c r="AI28" s="869"/>
      <c r="AJ28" s="872"/>
      <c r="AK28" s="873">
        <v>336</v>
      </c>
      <c r="AL28" s="864"/>
      <c r="AM28" s="864"/>
      <c r="AN28" s="864"/>
      <c r="AO28" s="864"/>
      <c r="AP28" s="864">
        <v>0</v>
      </c>
      <c r="AQ28" s="864"/>
      <c r="AR28" s="864"/>
      <c r="AS28" s="864"/>
      <c r="AT28" s="864"/>
      <c r="AU28" s="864">
        <v>0</v>
      </c>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410</v>
      </c>
      <c r="C29" s="802"/>
      <c r="D29" s="802"/>
      <c r="E29" s="802"/>
      <c r="F29" s="802"/>
      <c r="G29" s="802"/>
      <c r="H29" s="802"/>
      <c r="I29" s="802"/>
      <c r="J29" s="802"/>
      <c r="K29" s="802"/>
      <c r="L29" s="802"/>
      <c r="M29" s="802"/>
      <c r="N29" s="802"/>
      <c r="O29" s="802"/>
      <c r="P29" s="803"/>
      <c r="Q29" s="804">
        <v>2603</v>
      </c>
      <c r="R29" s="805"/>
      <c r="S29" s="805"/>
      <c r="T29" s="805"/>
      <c r="U29" s="805"/>
      <c r="V29" s="805">
        <v>2514</v>
      </c>
      <c r="W29" s="805"/>
      <c r="X29" s="805"/>
      <c r="Y29" s="805"/>
      <c r="Z29" s="805"/>
      <c r="AA29" s="805">
        <v>89</v>
      </c>
      <c r="AB29" s="805"/>
      <c r="AC29" s="805"/>
      <c r="AD29" s="805"/>
      <c r="AE29" s="806"/>
      <c r="AF29" s="807">
        <v>89</v>
      </c>
      <c r="AG29" s="808"/>
      <c r="AH29" s="808"/>
      <c r="AI29" s="808"/>
      <c r="AJ29" s="809"/>
      <c r="AK29" s="876">
        <v>458</v>
      </c>
      <c r="AL29" s="877"/>
      <c r="AM29" s="877"/>
      <c r="AN29" s="877"/>
      <c r="AO29" s="877"/>
      <c r="AP29" s="877">
        <v>0</v>
      </c>
      <c r="AQ29" s="877"/>
      <c r="AR29" s="877"/>
      <c r="AS29" s="877"/>
      <c r="AT29" s="877"/>
      <c r="AU29" s="877">
        <v>0</v>
      </c>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411</v>
      </c>
      <c r="C30" s="802"/>
      <c r="D30" s="802"/>
      <c r="E30" s="802"/>
      <c r="F30" s="802"/>
      <c r="G30" s="802"/>
      <c r="H30" s="802"/>
      <c r="I30" s="802"/>
      <c r="J30" s="802"/>
      <c r="K30" s="802"/>
      <c r="L30" s="802"/>
      <c r="M30" s="802"/>
      <c r="N30" s="802"/>
      <c r="O30" s="802"/>
      <c r="P30" s="803"/>
      <c r="Q30" s="804">
        <v>479</v>
      </c>
      <c r="R30" s="805"/>
      <c r="S30" s="805"/>
      <c r="T30" s="805"/>
      <c r="U30" s="805"/>
      <c r="V30" s="805">
        <v>463</v>
      </c>
      <c r="W30" s="805"/>
      <c r="X30" s="805"/>
      <c r="Y30" s="805"/>
      <c r="Z30" s="805"/>
      <c r="AA30" s="805">
        <v>16</v>
      </c>
      <c r="AB30" s="805"/>
      <c r="AC30" s="805"/>
      <c r="AD30" s="805"/>
      <c r="AE30" s="806"/>
      <c r="AF30" s="807">
        <v>16</v>
      </c>
      <c r="AG30" s="808"/>
      <c r="AH30" s="808"/>
      <c r="AI30" s="808"/>
      <c r="AJ30" s="809"/>
      <c r="AK30" s="876">
        <v>80</v>
      </c>
      <c r="AL30" s="877"/>
      <c r="AM30" s="877"/>
      <c r="AN30" s="877"/>
      <c r="AO30" s="877"/>
      <c r="AP30" s="877">
        <v>0</v>
      </c>
      <c r="AQ30" s="877"/>
      <c r="AR30" s="877"/>
      <c r="AS30" s="877"/>
      <c r="AT30" s="877"/>
      <c r="AU30" s="877">
        <v>0</v>
      </c>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412</v>
      </c>
      <c r="C31" s="802"/>
      <c r="D31" s="802"/>
      <c r="E31" s="802"/>
      <c r="F31" s="802"/>
      <c r="G31" s="802"/>
      <c r="H31" s="802"/>
      <c r="I31" s="802"/>
      <c r="J31" s="802"/>
      <c r="K31" s="802"/>
      <c r="L31" s="802"/>
      <c r="M31" s="802"/>
      <c r="N31" s="802"/>
      <c r="O31" s="802"/>
      <c r="P31" s="803"/>
      <c r="Q31" s="804">
        <v>640</v>
      </c>
      <c r="R31" s="805"/>
      <c r="S31" s="805"/>
      <c r="T31" s="805"/>
      <c r="U31" s="805"/>
      <c r="V31" s="805">
        <v>497</v>
      </c>
      <c r="W31" s="805"/>
      <c r="X31" s="805"/>
      <c r="Y31" s="805"/>
      <c r="Z31" s="805"/>
      <c r="AA31" s="805">
        <v>143</v>
      </c>
      <c r="AB31" s="805"/>
      <c r="AC31" s="805"/>
      <c r="AD31" s="805"/>
      <c r="AE31" s="806"/>
      <c r="AF31" s="807">
        <v>963</v>
      </c>
      <c r="AG31" s="808"/>
      <c r="AH31" s="808"/>
      <c r="AI31" s="808"/>
      <c r="AJ31" s="809"/>
      <c r="AK31" s="876">
        <v>5</v>
      </c>
      <c r="AL31" s="877"/>
      <c r="AM31" s="877"/>
      <c r="AN31" s="877"/>
      <c r="AO31" s="877"/>
      <c r="AP31" s="877">
        <v>974</v>
      </c>
      <c r="AQ31" s="877"/>
      <c r="AR31" s="877"/>
      <c r="AS31" s="877"/>
      <c r="AT31" s="877"/>
      <c r="AU31" s="877">
        <v>6</v>
      </c>
      <c r="AV31" s="877"/>
      <c r="AW31" s="877"/>
      <c r="AX31" s="877"/>
      <c r="AY31" s="877"/>
      <c r="AZ31" s="878">
        <v>0</v>
      </c>
      <c r="BA31" s="878"/>
      <c r="BB31" s="878"/>
      <c r="BC31" s="878"/>
      <c r="BD31" s="878"/>
      <c r="BE31" s="874" t="s">
        <v>413</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414</v>
      </c>
      <c r="C32" s="802"/>
      <c r="D32" s="802"/>
      <c r="E32" s="802"/>
      <c r="F32" s="802"/>
      <c r="G32" s="802"/>
      <c r="H32" s="802"/>
      <c r="I32" s="802"/>
      <c r="J32" s="802"/>
      <c r="K32" s="802"/>
      <c r="L32" s="802"/>
      <c r="M32" s="802"/>
      <c r="N32" s="802"/>
      <c r="O32" s="802"/>
      <c r="P32" s="803"/>
      <c r="Q32" s="804">
        <v>918</v>
      </c>
      <c r="R32" s="805"/>
      <c r="S32" s="805"/>
      <c r="T32" s="805"/>
      <c r="U32" s="805"/>
      <c r="V32" s="805">
        <v>873</v>
      </c>
      <c r="W32" s="805"/>
      <c r="X32" s="805"/>
      <c r="Y32" s="805"/>
      <c r="Z32" s="805"/>
      <c r="AA32" s="805">
        <v>45</v>
      </c>
      <c r="AB32" s="805"/>
      <c r="AC32" s="805"/>
      <c r="AD32" s="805"/>
      <c r="AE32" s="806"/>
      <c r="AF32" s="807">
        <v>113</v>
      </c>
      <c r="AG32" s="808"/>
      <c r="AH32" s="808"/>
      <c r="AI32" s="808"/>
      <c r="AJ32" s="809"/>
      <c r="AK32" s="876">
        <v>521</v>
      </c>
      <c r="AL32" s="877"/>
      <c r="AM32" s="877"/>
      <c r="AN32" s="877"/>
      <c r="AO32" s="877"/>
      <c r="AP32" s="877">
        <v>5581</v>
      </c>
      <c r="AQ32" s="877"/>
      <c r="AR32" s="877"/>
      <c r="AS32" s="877"/>
      <c r="AT32" s="877"/>
      <c r="AU32" s="877">
        <v>3148</v>
      </c>
      <c r="AV32" s="877"/>
      <c r="AW32" s="877"/>
      <c r="AX32" s="877"/>
      <c r="AY32" s="877"/>
      <c r="AZ32" s="878">
        <v>0</v>
      </c>
      <c r="BA32" s="878"/>
      <c r="BB32" s="878"/>
      <c r="BC32" s="878"/>
      <c r="BD32" s="878"/>
      <c r="BE32" s="874" t="s">
        <v>413</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c r="C33" s="802"/>
      <c r="D33" s="802"/>
      <c r="E33" s="802"/>
      <c r="F33" s="802"/>
      <c r="G33" s="802"/>
      <c r="H33" s="802"/>
      <c r="I33" s="802"/>
      <c r="J33" s="802"/>
      <c r="K33" s="802"/>
      <c r="L33" s="802"/>
      <c r="M33" s="802"/>
      <c r="N33" s="802"/>
      <c r="O33" s="802"/>
      <c r="P33" s="803"/>
      <c r="Q33" s="804"/>
      <c r="R33" s="805"/>
      <c r="S33" s="805"/>
      <c r="T33" s="805"/>
      <c r="U33" s="805"/>
      <c r="V33" s="805"/>
      <c r="W33" s="805"/>
      <c r="X33" s="805"/>
      <c r="Y33" s="805"/>
      <c r="Z33" s="805"/>
      <c r="AA33" s="805"/>
      <c r="AB33" s="805"/>
      <c r="AC33" s="805"/>
      <c r="AD33" s="805"/>
      <c r="AE33" s="806"/>
      <c r="AF33" s="807"/>
      <c r="AG33" s="808"/>
      <c r="AH33" s="808"/>
      <c r="AI33" s="808"/>
      <c r="AJ33" s="809"/>
      <c r="AK33" s="876"/>
      <c r="AL33" s="877"/>
      <c r="AM33" s="877"/>
      <c r="AN33" s="877"/>
      <c r="AO33" s="877"/>
      <c r="AP33" s="877"/>
      <c r="AQ33" s="877"/>
      <c r="AR33" s="877"/>
      <c r="AS33" s="877"/>
      <c r="AT33" s="877"/>
      <c r="AU33" s="877"/>
      <c r="AV33" s="877"/>
      <c r="AW33" s="877"/>
      <c r="AX33" s="877"/>
      <c r="AY33" s="877"/>
      <c r="AZ33" s="878"/>
      <c r="BA33" s="878"/>
      <c r="BB33" s="878"/>
      <c r="BC33" s="878"/>
      <c r="BD33" s="878"/>
      <c r="BE33" s="874"/>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415</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396</v>
      </c>
      <c r="B63" s="836" t="s">
        <v>416</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1238</v>
      </c>
      <c r="AG63" s="888"/>
      <c r="AH63" s="888"/>
      <c r="AI63" s="888"/>
      <c r="AJ63" s="889"/>
      <c r="AK63" s="890"/>
      <c r="AL63" s="885"/>
      <c r="AM63" s="885"/>
      <c r="AN63" s="885"/>
      <c r="AO63" s="885"/>
      <c r="AP63" s="888">
        <v>6555</v>
      </c>
      <c r="AQ63" s="888"/>
      <c r="AR63" s="888"/>
      <c r="AS63" s="888"/>
      <c r="AT63" s="888"/>
      <c r="AU63" s="888">
        <v>3154</v>
      </c>
      <c r="AV63" s="888"/>
      <c r="AW63" s="888"/>
      <c r="AX63" s="888"/>
      <c r="AY63" s="888"/>
      <c r="AZ63" s="892"/>
      <c r="BA63" s="892"/>
      <c r="BB63" s="892"/>
      <c r="BC63" s="892"/>
      <c r="BD63" s="892"/>
      <c r="BE63" s="893"/>
      <c r="BF63" s="893"/>
      <c r="BG63" s="893"/>
      <c r="BH63" s="893"/>
      <c r="BI63" s="894"/>
      <c r="BJ63" s="895" t="s">
        <v>239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418</v>
      </c>
      <c r="B66" s="787"/>
      <c r="C66" s="787"/>
      <c r="D66" s="787"/>
      <c r="E66" s="787"/>
      <c r="F66" s="787"/>
      <c r="G66" s="787"/>
      <c r="H66" s="787"/>
      <c r="I66" s="787"/>
      <c r="J66" s="787"/>
      <c r="K66" s="787"/>
      <c r="L66" s="787"/>
      <c r="M66" s="787"/>
      <c r="N66" s="787"/>
      <c r="O66" s="787"/>
      <c r="P66" s="788"/>
      <c r="Q66" s="763" t="s">
        <v>419</v>
      </c>
      <c r="R66" s="764"/>
      <c r="S66" s="764"/>
      <c r="T66" s="764"/>
      <c r="U66" s="765"/>
      <c r="V66" s="763" t="s">
        <v>420</v>
      </c>
      <c r="W66" s="764"/>
      <c r="X66" s="764"/>
      <c r="Y66" s="764"/>
      <c r="Z66" s="765"/>
      <c r="AA66" s="763" t="s">
        <v>421</v>
      </c>
      <c r="AB66" s="764"/>
      <c r="AC66" s="764"/>
      <c r="AD66" s="764"/>
      <c r="AE66" s="765"/>
      <c r="AF66" s="898" t="s">
        <v>422</v>
      </c>
      <c r="AG66" s="859"/>
      <c r="AH66" s="859"/>
      <c r="AI66" s="859"/>
      <c r="AJ66" s="899"/>
      <c r="AK66" s="763" t="s">
        <v>423</v>
      </c>
      <c r="AL66" s="787"/>
      <c r="AM66" s="787"/>
      <c r="AN66" s="787"/>
      <c r="AO66" s="788"/>
      <c r="AP66" s="763" t="s">
        <v>424</v>
      </c>
      <c r="AQ66" s="764"/>
      <c r="AR66" s="764"/>
      <c r="AS66" s="764"/>
      <c r="AT66" s="765"/>
      <c r="AU66" s="763" t="s">
        <v>425</v>
      </c>
      <c r="AV66" s="764"/>
      <c r="AW66" s="764"/>
      <c r="AX66" s="764"/>
      <c r="AY66" s="765"/>
      <c r="AZ66" s="763" t="s">
        <v>383</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604</v>
      </c>
      <c r="C68" s="916"/>
      <c r="D68" s="916"/>
      <c r="E68" s="916"/>
      <c r="F68" s="916"/>
      <c r="G68" s="916"/>
      <c r="H68" s="916"/>
      <c r="I68" s="916"/>
      <c r="J68" s="916"/>
      <c r="K68" s="916"/>
      <c r="L68" s="916"/>
      <c r="M68" s="916"/>
      <c r="N68" s="916"/>
      <c r="O68" s="916"/>
      <c r="P68" s="917"/>
      <c r="Q68" s="918">
        <v>409</v>
      </c>
      <c r="R68" s="912"/>
      <c r="S68" s="912"/>
      <c r="T68" s="912"/>
      <c r="U68" s="912"/>
      <c r="V68" s="912">
        <v>379</v>
      </c>
      <c r="W68" s="912"/>
      <c r="X68" s="912"/>
      <c r="Y68" s="912"/>
      <c r="Z68" s="912"/>
      <c r="AA68" s="912">
        <v>30</v>
      </c>
      <c r="AB68" s="912"/>
      <c r="AC68" s="912"/>
      <c r="AD68" s="912"/>
      <c r="AE68" s="912"/>
      <c r="AF68" s="912">
        <v>30</v>
      </c>
      <c r="AG68" s="912"/>
      <c r="AH68" s="912"/>
      <c r="AI68" s="912"/>
      <c r="AJ68" s="912"/>
      <c r="AK68" s="912">
        <v>0</v>
      </c>
      <c r="AL68" s="912"/>
      <c r="AM68" s="912"/>
      <c r="AN68" s="912"/>
      <c r="AO68" s="912"/>
      <c r="AP68" s="912">
        <v>0</v>
      </c>
      <c r="AQ68" s="912"/>
      <c r="AR68" s="912"/>
      <c r="AS68" s="912"/>
      <c r="AT68" s="912"/>
      <c r="AU68" s="912">
        <v>0</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605</v>
      </c>
      <c r="C69" s="920"/>
      <c r="D69" s="920"/>
      <c r="E69" s="920"/>
      <c r="F69" s="920"/>
      <c r="G69" s="920"/>
      <c r="H69" s="920"/>
      <c r="I69" s="920"/>
      <c r="J69" s="920"/>
      <c r="K69" s="920"/>
      <c r="L69" s="920"/>
      <c r="M69" s="920"/>
      <c r="N69" s="920"/>
      <c r="O69" s="920"/>
      <c r="P69" s="921"/>
      <c r="Q69" s="922">
        <v>12441</v>
      </c>
      <c r="R69" s="877"/>
      <c r="S69" s="877"/>
      <c r="T69" s="877"/>
      <c r="U69" s="877"/>
      <c r="V69" s="877">
        <v>11563</v>
      </c>
      <c r="W69" s="877"/>
      <c r="X69" s="877"/>
      <c r="Y69" s="877"/>
      <c r="Z69" s="877"/>
      <c r="AA69" s="877">
        <v>878</v>
      </c>
      <c r="AB69" s="877"/>
      <c r="AC69" s="877"/>
      <c r="AD69" s="877"/>
      <c r="AE69" s="877"/>
      <c r="AF69" s="877">
        <v>878</v>
      </c>
      <c r="AG69" s="877"/>
      <c r="AH69" s="877"/>
      <c r="AI69" s="877"/>
      <c r="AJ69" s="877"/>
      <c r="AK69" s="877">
        <v>579</v>
      </c>
      <c r="AL69" s="877"/>
      <c r="AM69" s="877"/>
      <c r="AN69" s="877"/>
      <c r="AO69" s="877"/>
      <c r="AP69" s="877">
        <v>0</v>
      </c>
      <c r="AQ69" s="877"/>
      <c r="AR69" s="877"/>
      <c r="AS69" s="877"/>
      <c r="AT69" s="877"/>
      <c r="AU69" s="877">
        <v>0</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606</v>
      </c>
      <c r="C70" s="920"/>
      <c r="D70" s="920"/>
      <c r="E70" s="920"/>
      <c r="F70" s="920"/>
      <c r="G70" s="920"/>
      <c r="H70" s="920"/>
      <c r="I70" s="920"/>
      <c r="J70" s="920"/>
      <c r="K70" s="920"/>
      <c r="L70" s="920"/>
      <c r="M70" s="920"/>
      <c r="N70" s="920"/>
      <c r="O70" s="920"/>
      <c r="P70" s="921"/>
      <c r="Q70" s="922">
        <v>83</v>
      </c>
      <c r="R70" s="877"/>
      <c r="S70" s="877"/>
      <c r="T70" s="877"/>
      <c r="U70" s="877"/>
      <c r="V70" s="877">
        <v>82</v>
      </c>
      <c r="W70" s="877"/>
      <c r="X70" s="877"/>
      <c r="Y70" s="877"/>
      <c r="Z70" s="877"/>
      <c r="AA70" s="877">
        <v>1</v>
      </c>
      <c r="AB70" s="877"/>
      <c r="AC70" s="877"/>
      <c r="AD70" s="877"/>
      <c r="AE70" s="877"/>
      <c r="AF70" s="877">
        <v>1</v>
      </c>
      <c r="AG70" s="877"/>
      <c r="AH70" s="877"/>
      <c r="AI70" s="877"/>
      <c r="AJ70" s="877"/>
      <c r="AK70" s="877">
        <v>0</v>
      </c>
      <c r="AL70" s="877"/>
      <c r="AM70" s="877"/>
      <c r="AN70" s="877"/>
      <c r="AO70" s="877"/>
      <c r="AP70" s="877">
        <v>0</v>
      </c>
      <c r="AQ70" s="877"/>
      <c r="AR70" s="877"/>
      <c r="AS70" s="877"/>
      <c r="AT70" s="877"/>
      <c r="AU70" s="877">
        <v>0</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607</v>
      </c>
      <c r="C71" s="920"/>
      <c r="D71" s="920"/>
      <c r="E71" s="920"/>
      <c r="F71" s="920"/>
      <c r="G71" s="920"/>
      <c r="H71" s="920"/>
      <c r="I71" s="920"/>
      <c r="J71" s="920"/>
      <c r="K71" s="920"/>
      <c r="L71" s="920"/>
      <c r="M71" s="920"/>
      <c r="N71" s="920"/>
      <c r="O71" s="920"/>
      <c r="P71" s="921"/>
      <c r="Q71" s="922">
        <v>12</v>
      </c>
      <c r="R71" s="877"/>
      <c r="S71" s="877"/>
      <c r="T71" s="877"/>
      <c r="U71" s="877"/>
      <c r="V71" s="877">
        <v>11</v>
      </c>
      <c r="W71" s="877"/>
      <c r="X71" s="877"/>
      <c r="Y71" s="877"/>
      <c r="Z71" s="877"/>
      <c r="AA71" s="877">
        <v>1</v>
      </c>
      <c r="AB71" s="877"/>
      <c r="AC71" s="877"/>
      <c r="AD71" s="877"/>
      <c r="AE71" s="877"/>
      <c r="AF71" s="877">
        <v>1</v>
      </c>
      <c r="AG71" s="877"/>
      <c r="AH71" s="877"/>
      <c r="AI71" s="877"/>
      <c r="AJ71" s="877"/>
      <c r="AK71" s="877">
        <v>0</v>
      </c>
      <c r="AL71" s="877"/>
      <c r="AM71" s="877"/>
      <c r="AN71" s="877"/>
      <c r="AO71" s="877"/>
      <c r="AP71" s="877">
        <v>0</v>
      </c>
      <c r="AQ71" s="877"/>
      <c r="AR71" s="877"/>
      <c r="AS71" s="877"/>
      <c r="AT71" s="877"/>
      <c r="AU71" s="877">
        <v>0</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608</v>
      </c>
      <c r="C72" s="920"/>
      <c r="D72" s="920"/>
      <c r="E72" s="920"/>
      <c r="F72" s="920"/>
      <c r="G72" s="920"/>
      <c r="H72" s="920"/>
      <c r="I72" s="920"/>
      <c r="J72" s="920"/>
      <c r="K72" s="920"/>
      <c r="L72" s="920"/>
      <c r="M72" s="920"/>
      <c r="N72" s="920"/>
      <c r="O72" s="920"/>
      <c r="P72" s="921"/>
      <c r="Q72" s="922">
        <v>452</v>
      </c>
      <c r="R72" s="877"/>
      <c r="S72" s="877"/>
      <c r="T72" s="877"/>
      <c r="U72" s="877"/>
      <c r="V72" s="877">
        <v>167</v>
      </c>
      <c r="W72" s="877"/>
      <c r="X72" s="877"/>
      <c r="Y72" s="877"/>
      <c r="Z72" s="877"/>
      <c r="AA72" s="877">
        <v>285</v>
      </c>
      <c r="AB72" s="877"/>
      <c r="AC72" s="877"/>
      <c r="AD72" s="877"/>
      <c r="AE72" s="877"/>
      <c r="AF72" s="877">
        <v>285</v>
      </c>
      <c r="AG72" s="877"/>
      <c r="AH72" s="877"/>
      <c r="AI72" s="877"/>
      <c r="AJ72" s="877"/>
      <c r="AK72" s="877">
        <v>0</v>
      </c>
      <c r="AL72" s="877"/>
      <c r="AM72" s="877"/>
      <c r="AN72" s="877"/>
      <c r="AO72" s="877"/>
      <c r="AP72" s="877">
        <v>0</v>
      </c>
      <c r="AQ72" s="877"/>
      <c r="AR72" s="877"/>
      <c r="AS72" s="877"/>
      <c r="AT72" s="877"/>
      <c r="AU72" s="877">
        <v>0</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609</v>
      </c>
      <c r="C73" s="920"/>
      <c r="D73" s="920"/>
      <c r="E73" s="920"/>
      <c r="F73" s="920"/>
      <c r="G73" s="920"/>
      <c r="H73" s="920"/>
      <c r="I73" s="920"/>
      <c r="J73" s="920"/>
      <c r="K73" s="920"/>
      <c r="L73" s="920"/>
      <c r="M73" s="920"/>
      <c r="N73" s="920"/>
      <c r="O73" s="920"/>
      <c r="P73" s="921"/>
      <c r="Q73" s="922">
        <v>795351</v>
      </c>
      <c r="R73" s="877"/>
      <c r="S73" s="877"/>
      <c r="T73" s="877"/>
      <c r="U73" s="877"/>
      <c r="V73" s="877">
        <v>776100</v>
      </c>
      <c r="W73" s="877"/>
      <c r="X73" s="877"/>
      <c r="Y73" s="877"/>
      <c r="Z73" s="877"/>
      <c r="AA73" s="877">
        <v>19251</v>
      </c>
      <c r="AB73" s="877"/>
      <c r="AC73" s="877"/>
      <c r="AD73" s="877"/>
      <c r="AE73" s="877"/>
      <c r="AF73" s="877">
        <v>19251</v>
      </c>
      <c r="AG73" s="877"/>
      <c r="AH73" s="877"/>
      <c r="AI73" s="877"/>
      <c r="AJ73" s="877"/>
      <c r="AK73" s="877">
        <v>5510</v>
      </c>
      <c r="AL73" s="877"/>
      <c r="AM73" s="877"/>
      <c r="AN73" s="877"/>
      <c r="AO73" s="877"/>
      <c r="AP73" s="877">
        <v>0</v>
      </c>
      <c r="AQ73" s="877"/>
      <c r="AR73" s="877"/>
      <c r="AS73" s="877"/>
      <c r="AT73" s="877"/>
      <c r="AU73" s="877">
        <v>0</v>
      </c>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610</v>
      </c>
      <c r="C74" s="920"/>
      <c r="D74" s="920"/>
      <c r="E74" s="920"/>
      <c r="F74" s="920"/>
      <c r="G74" s="920"/>
      <c r="H74" s="920"/>
      <c r="I74" s="920"/>
      <c r="J74" s="920"/>
      <c r="K74" s="920"/>
      <c r="L74" s="920"/>
      <c r="M74" s="920"/>
      <c r="N74" s="920"/>
      <c r="O74" s="920"/>
      <c r="P74" s="921"/>
      <c r="Q74" s="922">
        <v>167</v>
      </c>
      <c r="R74" s="877"/>
      <c r="S74" s="877"/>
      <c r="T74" s="877"/>
      <c r="U74" s="877"/>
      <c r="V74" s="877">
        <v>164</v>
      </c>
      <c r="W74" s="877"/>
      <c r="X74" s="877"/>
      <c r="Y74" s="877"/>
      <c r="Z74" s="877"/>
      <c r="AA74" s="877">
        <v>3</v>
      </c>
      <c r="AB74" s="877"/>
      <c r="AC74" s="877"/>
      <c r="AD74" s="877"/>
      <c r="AE74" s="877"/>
      <c r="AF74" s="877">
        <v>166</v>
      </c>
      <c r="AG74" s="877"/>
      <c r="AH74" s="877"/>
      <c r="AI74" s="877"/>
      <c r="AJ74" s="877"/>
      <c r="AK74" s="877">
        <v>0</v>
      </c>
      <c r="AL74" s="877"/>
      <c r="AM74" s="877"/>
      <c r="AN74" s="877"/>
      <c r="AO74" s="877"/>
      <c r="AP74" s="877">
        <v>0</v>
      </c>
      <c r="AQ74" s="877"/>
      <c r="AR74" s="877"/>
      <c r="AS74" s="877"/>
      <c r="AT74" s="877"/>
      <c r="AU74" s="877">
        <v>0</v>
      </c>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396</v>
      </c>
      <c r="B88" s="836" t="s">
        <v>426</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20612</v>
      </c>
      <c r="AG88" s="888"/>
      <c r="AH88" s="888"/>
      <c r="AI88" s="888"/>
      <c r="AJ88" s="888"/>
      <c r="AK88" s="885"/>
      <c r="AL88" s="885"/>
      <c r="AM88" s="885"/>
      <c r="AN88" s="885"/>
      <c r="AO88" s="885"/>
      <c r="AP88" s="888">
        <v>0</v>
      </c>
      <c r="AQ88" s="888"/>
      <c r="AR88" s="888"/>
      <c r="AS88" s="888"/>
      <c r="AT88" s="888"/>
      <c r="AU88" s="888">
        <v>0</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36" t="s">
        <v>427</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8</v>
      </c>
      <c r="CS102" s="896"/>
      <c r="CT102" s="896"/>
      <c r="CU102" s="896"/>
      <c r="CV102" s="939"/>
      <c r="CW102" s="938">
        <v>16</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312</v>
      </c>
      <c r="AG109" s="941"/>
      <c r="AH109" s="941"/>
      <c r="AI109" s="941"/>
      <c r="AJ109" s="942"/>
      <c r="AK109" s="940" t="s">
        <v>311</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312</v>
      </c>
      <c r="BW109" s="941"/>
      <c r="BX109" s="941"/>
      <c r="BY109" s="941"/>
      <c r="BZ109" s="942"/>
      <c r="CA109" s="940" t="s">
        <v>311</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312</v>
      </c>
      <c r="DM109" s="941"/>
      <c r="DN109" s="941"/>
      <c r="DO109" s="941"/>
      <c r="DP109" s="942"/>
      <c r="DQ109" s="940" t="s">
        <v>311</v>
      </c>
      <c r="DR109" s="941"/>
      <c r="DS109" s="941"/>
      <c r="DT109" s="941"/>
      <c r="DU109" s="942"/>
      <c r="DV109" s="940" t="s">
        <v>436</v>
      </c>
      <c r="DW109" s="941"/>
      <c r="DX109" s="941"/>
      <c r="DY109" s="941"/>
      <c r="DZ109" s="943"/>
    </row>
    <row r="110" spans="1:131" s="247" customFormat="1" ht="26.25" customHeight="1" x14ac:dyDescent="0.15">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840881</v>
      </c>
      <c r="AB110" s="948"/>
      <c r="AC110" s="948"/>
      <c r="AD110" s="948"/>
      <c r="AE110" s="949"/>
      <c r="AF110" s="950">
        <v>874040</v>
      </c>
      <c r="AG110" s="948"/>
      <c r="AH110" s="948"/>
      <c r="AI110" s="948"/>
      <c r="AJ110" s="949"/>
      <c r="AK110" s="950">
        <v>864679</v>
      </c>
      <c r="AL110" s="948"/>
      <c r="AM110" s="948"/>
      <c r="AN110" s="948"/>
      <c r="AO110" s="949"/>
      <c r="AP110" s="951">
        <v>14.6</v>
      </c>
      <c r="AQ110" s="952"/>
      <c r="AR110" s="952"/>
      <c r="AS110" s="952"/>
      <c r="AT110" s="953"/>
      <c r="AU110" s="954" t="s">
        <v>73</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8564552</v>
      </c>
      <c r="BR110" s="983"/>
      <c r="BS110" s="983"/>
      <c r="BT110" s="983"/>
      <c r="BU110" s="983"/>
      <c r="BV110" s="983">
        <v>9145662</v>
      </c>
      <c r="BW110" s="983"/>
      <c r="BX110" s="983"/>
      <c r="BY110" s="983"/>
      <c r="BZ110" s="983"/>
      <c r="CA110" s="983">
        <v>9267041</v>
      </c>
      <c r="CB110" s="983"/>
      <c r="CC110" s="983"/>
      <c r="CD110" s="983"/>
      <c r="CE110" s="983"/>
      <c r="CF110" s="997">
        <v>156.1</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442</v>
      </c>
      <c r="DH110" s="983"/>
      <c r="DI110" s="983"/>
      <c r="DJ110" s="983"/>
      <c r="DK110" s="983"/>
      <c r="DL110" s="983" t="s">
        <v>443</v>
      </c>
      <c r="DM110" s="983"/>
      <c r="DN110" s="983"/>
      <c r="DO110" s="983"/>
      <c r="DP110" s="983"/>
      <c r="DQ110" s="983" t="s">
        <v>442</v>
      </c>
      <c r="DR110" s="983"/>
      <c r="DS110" s="983"/>
      <c r="DT110" s="983"/>
      <c r="DU110" s="983"/>
      <c r="DV110" s="984" t="s">
        <v>444</v>
      </c>
      <c r="DW110" s="984"/>
      <c r="DX110" s="984"/>
      <c r="DY110" s="984"/>
      <c r="DZ110" s="985"/>
    </row>
    <row r="111" spans="1:131" s="247" customFormat="1" ht="26.25" customHeight="1" x14ac:dyDescent="0.15">
      <c r="A111" s="986" t="s">
        <v>445</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446</v>
      </c>
      <c r="AB111" s="990"/>
      <c r="AC111" s="990"/>
      <c r="AD111" s="990"/>
      <c r="AE111" s="991"/>
      <c r="AF111" s="992" t="s">
        <v>239</v>
      </c>
      <c r="AG111" s="990"/>
      <c r="AH111" s="990"/>
      <c r="AI111" s="990"/>
      <c r="AJ111" s="991"/>
      <c r="AK111" s="992" t="s">
        <v>447</v>
      </c>
      <c r="AL111" s="990"/>
      <c r="AM111" s="990"/>
      <c r="AN111" s="990"/>
      <c r="AO111" s="991"/>
      <c r="AP111" s="993" t="s">
        <v>448</v>
      </c>
      <c r="AQ111" s="994"/>
      <c r="AR111" s="994"/>
      <c r="AS111" s="994"/>
      <c r="AT111" s="995"/>
      <c r="AU111" s="956"/>
      <c r="AV111" s="957"/>
      <c r="AW111" s="957"/>
      <c r="AX111" s="957"/>
      <c r="AY111" s="957"/>
      <c r="AZ111" s="1005" t="s">
        <v>449</v>
      </c>
      <c r="BA111" s="1006"/>
      <c r="BB111" s="1006"/>
      <c r="BC111" s="1006"/>
      <c r="BD111" s="1006"/>
      <c r="BE111" s="1006"/>
      <c r="BF111" s="1006"/>
      <c r="BG111" s="1006"/>
      <c r="BH111" s="1006"/>
      <c r="BI111" s="1006"/>
      <c r="BJ111" s="1006"/>
      <c r="BK111" s="1006"/>
      <c r="BL111" s="1006"/>
      <c r="BM111" s="1006"/>
      <c r="BN111" s="1006"/>
      <c r="BO111" s="1006"/>
      <c r="BP111" s="1007"/>
      <c r="BQ111" s="975" t="s">
        <v>447</v>
      </c>
      <c r="BR111" s="976"/>
      <c r="BS111" s="976"/>
      <c r="BT111" s="976"/>
      <c r="BU111" s="976"/>
      <c r="BV111" s="976" t="s">
        <v>448</v>
      </c>
      <c r="BW111" s="976"/>
      <c r="BX111" s="976"/>
      <c r="BY111" s="976"/>
      <c r="BZ111" s="976"/>
      <c r="CA111" s="976" t="s">
        <v>450</v>
      </c>
      <c r="CB111" s="976"/>
      <c r="CC111" s="976"/>
      <c r="CD111" s="976"/>
      <c r="CE111" s="976"/>
      <c r="CF111" s="970" t="s">
        <v>239</v>
      </c>
      <c r="CG111" s="971"/>
      <c r="CH111" s="971"/>
      <c r="CI111" s="971"/>
      <c r="CJ111" s="971"/>
      <c r="CK111" s="1001"/>
      <c r="CL111" s="1002"/>
      <c r="CM111" s="972" t="s">
        <v>451</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239</v>
      </c>
      <c r="DH111" s="976"/>
      <c r="DI111" s="976"/>
      <c r="DJ111" s="976"/>
      <c r="DK111" s="976"/>
      <c r="DL111" s="976" t="s">
        <v>448</v>
      </c>
      <c r="DM111" s="976"/>
      <c r="DN111" s="976"/>
      <c r="DO111" s="976"/>
      <c r="DP111" s="976"/>
      <c r="DQ111" s="976" t="s">
        <v>448</v>
      </c>
      <c r="DR111" s="976"/>
      <c r="DS111" s="976"/>
      <c r="DT111" s="976"/>
      <c r="DU111" s="976"/>
      <c r="DV111" s="977" t="s">
        <v>446</v>
      </c>
      <c r="DW111" s="977"/>
      <c r="DX111" s="977"/>
      <c r="DY111" s="977"/>
      <c r="DZ111" s="978"/>
    </row>
    <row r="112" spans="1:131" s="247" customFormat="1" ht="26.25" customHeight="1" x14ac:dyDescent="0.15">
      <c r="A112" s="1008" t="s">
        <v>452</v>
      </c>
      <c r="B112" s="1009"/>
      <c r="C112" s="1006" t="s">
        <v>453</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239</v>
      </c>
      <c r="AB112" s="1015"/>
      <c r="AC112" s="1015"/>
      <c r="AD112" s="1015"/>
      <c r="AE112" s="1016"/>
      <c r="AF112" s="1017" t="s">
        <v>448</v>
      </c>
      <c r="AG112" s="1015"/>
      <c r="AH112" s="1015"/>
      <c r="AI112" s="1015"/>
      <c r="AJ112" s="1016"/>
      <c r="AK112" s="1017" t="s">
        <v>442</v>
      </c>
      <c r="AL112" s="1015"/>
      <c r="AM112" s="1015"/>
      <c r="AN112" s="1015"/>
      <c r="AO112" s="1016"/>
      <c r="AP112" s="1018" t="s">
        <v>446</v>
      </c>
      <c r="AQ112" s="1019"/>
      <c r="AR112" s="1019"/>
      <c r="AS112" s="1019"/>
      <c r="AT112" s="1020"/>
      <c r="AU112" s="956"/>
      <c r="AV112" s="957"/>
      <c r="AW112" s="957"/>
      <c r="AX112" s="957"/>
      <c r="AY112" s="957"/>
      <c r="AZ112" s="1005" t="s">
        <v>454</v>
      </c>
      <c r="BA112" s="1006"/>
      <c r="BB112" s="1006"/>
      <c r="BC112" s="1006"/>
      <c r="BD112" s="1006"/>
      <c r="BE112" s="1006"/>
      <c r="BF112" s="1006"/>
      <c r="BG112" s="1006"/>
      <c r="BH112" s="1006"/>
      <c r="BI112" s="1006"/>
      <c r="BJ112" s="1006"/>
      <c r="BK112" s="1006"/>
      <c r="BL112" s="1006"/>
      <c r="BM112" s="1006"/>
      <c r="BN112" s="1006"/>
      <c r="BO112" s="1006"/>
      <c r="BP112" s="1007"/>
      <c r="BQ112" s="975">
        <v>4329098</v>
      </c>
      <c r="BR112" s="976"/>
      <c r="BS112" s="976"/>
      <c r="BT112" s="976"/>
      <c r="BU112" s="976"/>
      <c r="BV112" s="976">
        <v>3692964</v>
      </c>
      <c r="BW112" s="976"/>
      <c r="BX112" s="976"/>
      <c r="BY112" s="976"/>
      <c r="BZ112" s="976"/>
      <c r="CA112" s="976">
        <v>3153788</v>
      </c>
      <c r="CB112" s="976"/>
      <c r="CC112" s="976"/>
      <c r="CD112" s="976"/>
      <c r="CE112" s="976"/>
      <c r="CF112" s="970">
        <v>53.1</v>
      </c>
      <c r="CG112" s="971"/>
      <c r="CH112" s="971"/>
      <c r="CI112" s="971"/>
      <c r="CJ112" s="971"/>
      <c r="CK112" s="1001"/>
      <c r="CL112" s="1002"/>
      <c r="CM112" s="972" t="s">
        <v>455</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447</v>
      </c>
      <c r="DH112" s="976"/>
      <c r="DI112" s="976"/>
      <c r="DJ112" s="976"/>
      <c r="DK112" s="976"/>
      <c r="DL112" s="976" t="s">
        <v>442</v>
      </c>
      <c r="DM112" s="976"/>
      <c r="DN112" s="976"/>
      <c r="DO112" s="976"/>
      <c r="DP112" s="976"/>
      <c r="DQ112" s="976" t="s">
        <v>443</v>
      </c>
      <c r="DR112" s="976"/>
      <c r="DS112" s="976"/>
      <c r="DT112" s="976"/>
      <c r="DU112" s="976"/>
      <c r="DV112" s="977" t="s">
        <v>448</v>
      </c>
      <c r="DW112" s="977"/>
      <c r="DX112" s="977"/>
      <c r="DY112" s="977"/>
      <c r="DZ112" s="978"/>
    </row>
    <row r="113" spans="1:130" s="247" customFormat="1" ht="26.25" customHeight="1" x14ac:dyDescent="0.15">
      <c r="A113" s="1010"/>
      <c r="B113" s="1011"/>
      <c r="C113" s="1006" t="s">
        <v>456</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465352</v>
      </c>
      <c r="AB113" s="990"/>
      <c r="AC113" s="990"/>
      <c r="AD113" s="990"/>
      <c r="AE113" s="991"/>
      <c r="AF113" s="992">
        <v>319690</v>
      </c>
      <c r="AG113" s="990"/>
      <c r="AH113" s="990"/>
      <c r="AI113" s="990"/>
      <c r="AJ113" s="991"/>
      <c r="AK113" s="992">
        <v>306709</v>
      </c>
      <c r="AL113" s="990"/>
      <c r="AM113" s="990"/>
      <c r="AN113" s="990"/>
      <c r="AO113" s="991"/>
      <c r="AP113" s="993">
        <v>5.2</v>
      </c>
      <c r="AQ113" s="994"/>
      <c r="AR113" s="994"/>
      <c r="AS113" s="994"/>
      <c r="AT113" s="995"/>
      <c r="AU113" s="956"/>
      <c r="AV113" s="957"/>
      <c r="AW113" s="957"/>
      <c r="AX113" s="957"/>
      <c r="AY113" s="957"/>
      <c r="AZ113" s="1005" t="s">
        <v>457</v>
      </c>
      <c r="BA113" s="1006"/>
      <c r="BB113" s="1006"/>
      <c r="BC113" s="1006"/>
      <c r="BD113" s="1006"/>
      <c r="BE113" s="1006"/>
      <c r="BF113" s="1006"/>
      <c r="BG113" s="1006"/>
      <c r="BH113" s="1006"/>
      <c r="BI113" s="1006"/>
      <c r="BJ113" s="1006"/>
      <c r="BK113" s="1006"/>
      <c r="BL113" s="1006"/>
      <c r="BM113" s="1006"/>
      <c r="BN113" s="1006"/>
      <c r="BO113" s="1006"/>
      <c r="BP113" s="1007"/>
      <c r="BQ113" s="975" t="s">
        <v>448</v>
      </c>
      <c r="BR113" s="976"/>
      <c r="BS113" s="976"/>
      <c r="BT113" s="976"/>
      <c r="BU113" s="976"/>
      <c r="BV113" s="976" t="s">
        <v>442</v>
      </c>
      <c r="BW113" s="976"/>
      <c r="BX113" s="976"/>
      <c r="BY113" s="976"/>
      <c r="BZ113" s="976"/>
      <c r="CA113" s="976" t="s">
        <v>458</v>
      </c>
      <c r="CB113" s="976"/>
      <c r="CC113" s="976"/>
      <c r="CD113" s="976"/>
      <c r="CE113" s="976"/>
      <c r="CF113" s="970" t="s">
        <v>447</v>
      </c>
      <c r="CG113" s="971"/>
      <c r="CH113" s="971"/>
      <c r="CI113" s="971"/>
      <c r="CJ113" s="971"/>
      <c r="CK113" s="1001"/>
      <c r="CL113" s="1002"/>
      <c r="CM113" s="972" t="s">
        <v>459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239</v>
      </c>
      <c r="DH113" s="1015"/>
      <c r="DI113" s="1015"/>
      <c r="DJ113" s="1015"/>
      <c r="DK113" s="1016"/>
      <c r="DL113" s="1017" t="s">
        <v>450</v>
      </c>
      <c r="DM113" s="1015"/>
      <c r="DN113" s="1015"/>
      <c r="DO113" s="1015"/>
      <c r="DP113" s="1016"/>
      <c r="DQ113" s="1017" t="s">
        <v>446</v>
      </c>
      <c r="DR113" s="1015"/>
      <c r="DS113" s="1015"/>
      <c r="DT113" s="1015"/>
      <c r="DU113" s="1016"/>
      <c r="DV113" s="1018" t="s">
        <v>442</v>
      </c>
      <c r="DW113" s="1019"/>
      <c r="DX113" s="1019"/>
      <c r="DY113" s="1019"/>
      <c r="DZ113" s="1020"/>
    </row>
    <row r="114" spans="1:130" s="247" customFormat="1" ht="26.25" customHeight="1" x14ac:dyDescent="0.15">
      <c r="A114" s="1010"/>
      <c r="B114" s="1011"/>
      <c r="C114" s="1006" t="s">
        <v>460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t="s">
        <v>461</v>
      </c>
      <c r="AB114" s="1015"/>
      <c r="AC114" s="1015"/>
      <c r="AD114" s="1015"/>
      <c r="AE114" s="1016"/>
      <c r="AF114" s="1017" t="s">
        <v>446</v>
      </c>
      <c r="AG114" s="1015"/>
      <c r="AH114" s="1015"/>
      <c r="AI114" s="1015"/>
      <c r="AJ114" s="1016"/>
      <c r="AK114" s="1017" t="s">
        <v>239</v>
      </c>
      <c r="AL114" s="1015"/>
      <c r="AM114" s="1015"/>
      <c r="AN114" s="1015"/>
      <c r="AO114" s="1016"/>
      <c r="AP114" s="1018" t="s">
        <v>443</v>
      </c>
      <c r="AQ114" s="1019"/>
      <c r="AR114" s="1019"/>
      <c r="AS114" s="1019"/>
      <c r="AT114" s="1020"/>
      <c r="AU114" s="956"/>
      <c r="AV114" s="957"/>
      <c r="AW114" s="957"/>
      <c r="AX114" s="957"/>
      <c r="AY114" s="957"/>
      <c r="AZ114" s="1005" t="s">
        <v>462</v>
      </c>
      <c r="BA114" s="1006"/>
      <c r="BB114" s="1006"/>
      <c r="BC114" s="1006"/>
      <c r="BD114" s="1006"/>
      <c r="BE114" s="1006"/>
      <c r="BF114" s="1006"/>
      <c r="BG114" s="1006"/>
      <c r="BH114" s="1006"/>
      <c r="BI114" s="1006"/>
      <c r="BJ114" s="1006"/>
      <c r="BK114" s="1006"/>
      <c r="BL114" s="1006"/>
      <c r="BM114" s="1006"/>
      <c r="BN114" s="1006"/>
      <c r="BO114" s="1006"/>
      <c r="BP114" s="1007"/>
      <c r="BQ114" s="975">
        <v>946230</v>
      </c>
      <c r="BR114" s="976"/>
      <c r="BS114" s="976"/>
      <c r="BT114" s="976"/>
      <c r="BU114" s="976"/>
      <c r="BV114" s="976">
        <v>841995</v>
      </c>
      <c r="BW114" s="976"/>
      <c r="BX114" s="976"/>
      <c r="BY114" s="976"/>
      <c r="BZ114" s="976"/>
      <c r="CA114" s="976">
        <v>812333</v>
      </c>
      <c r="CB114" s="976"/>
      <c r="CC114" s="976"/>
      <c r="CD114" s="976"/>
      <c r="CE114" s="976"/>
      <c r="CF114" s="970">
        <v>13.7</v>
      </c>
      <c r="CG114" s="971"/>
      <c r="CH114" s="971"/>
      <c r="CI114" s="971"/>
      <c r="CJ114" s="971"/>
      <c r="CK114" s="1001"/>
      <c r="CL114" s="1002"/>
      <c r="CM114" s="972" t="s">
        <v>463</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447</v>
      </c>
      <c r="DH114" s="1015"/>
      <c r="DI114" s="1015"/>
      <c r="DJ114" s="1015"/>
      <c r="DK114" s="1016"/>
      <c r="DL114" s="1017" t="s">
        <v>239</v>
      </c>
      <c r="DM114" s="1015"/>
      <c r="DN114" s="1015"/>
      <c r="DO114" s="1015"/>
      <c r="DP114" s="1016"/>
      <c r="DQ114" s="1017" t="s">
        <v>448</v>
      </c>
      <c r="DR114" s="1015"/>
      <c r="DS114" s="1015"/>
      <c r="DT114" s="1015"/>
      <c r="DU114" s="1016"/>
      <c r="DV114" s="1018" t="s">
        <v>442</v>
      </c>
      <c r="DW114" s="1019"/>
      <c r="DX114" s="1019"/>
      <c r="DY114" s="1019"/>
      <c r="DZ114" s="1020"/>
    </row>
    <row r="115" spans="1:130" s="247" customFormat="1" ht="26.25" customHeight="1" x14ac:dyDescent="0.15">
      <c r="A115" s="1010"/>
      <c r="B115" s="1011"/>
      <c r="C115" s="1006" t="s">
        <v>464</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448</v>
      </c>
      <c r="AB115" s="990"/>
      <c r="AC115" s="990"/>
      <c r="AD115" s="990"/>
      <c r="AE115" s="991"/>
      <c r="AF115" s="992" t="s">
        <v>442</v>
      </c>
      <c r="AG115" s="990"/>
      <c r="AH115" s="990"/>
      <c r="AI115" s="990"/>
      <c r="AJ115" s="991"/>
      <c r="AK115" s="992" t="s">
        <v>446</v>
      </c>
      <c r="AL115" s="990"/>
      <c r="AM115" s="990"/>
      <c r="AN115" s="990"/>
      <c r="AO115" s="991"/>
      <c r="AP115" s="993" t="s">
        <v>447</v>
      </c>
      <c r="AQ115" s="994"/>
      <c r="AR115" s="994"/>
      <c r="AS115" s="994"/>
      <c r="AT115" s="995"/>
      <c r="AU115" s="956"/>
      <c r="AV115" s="957"/>
      <c r="AW115" s="957"/>
      <c r="AX115" s="957"/>
      <c r="AY115" s="957"/>
      <c r="AZ115" s="1005" t="s">
        <v>465</v>
      </c>
      <c r="BA115" s="1006"/>
      <c r="BB115" s="1006"/>
      <c r="BC115" s="1006"/>
      <c r="BD115" s="1006"/>
      <c r="BE115" s="1006"/>
      <c r="BF115" s="1006"/>
      <c r="BG115" s="1006"/>
      <c r="BH115" s="1006"/>
      <c r="BI115" s="1006"/>
      <c r="BJ115" s="1006"/>
      <c r="BK115" s="1006"/>
      <c r="BL115" s="1006"/>
      <c r="BM115" s="1006"/>
      <c r="BN115" s="1006"/>
      <c r="BO115" s="1006"/>
      <c r="BP115" s="1007"/>
      <c r="BQ115" s="975" t="s">
        <v>444</v>
      </c>
      <c r="BR115" s="976"/>
      <c r="BS115" s="976"/>
      <c r="BT115" s="976"/>
      <c r="BU115" s="976"/>
      <c r="BV115" s="976" t="s">
        <v>447</v>
      </c>
      <c r="BW115" s="976"/>
      <c r="BX115" s="976"/>
      <c r="BY115" s="976"/>
      <c r="BZ115" s="976"/>
      <c r="CA115" s="976" t="s">
        <v>442</v>
      </c>
      <c r="CB115" s="976"/>
      <c r="CC115" s="976"/>
      <c r="CD115" s="976"/>
      <c r="CE115" s="976"/>
      <c r="CF115" s="970" t="s">
        <v>458</v>
      </c>
      <c r="CG115" s="971"/>
      <c r="CH115" s="971"/>
      <c r="CI115" s="971"/>
      <c r="CJ115" s="971"/>
      <c r="CK115" s="1001"/>
      <c r="CL115" s="1002"/>
      <c r="CM115" s="1005" t="s">
        <v>466</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239</v>
      </c>
      <c r="DH115" s="1015"/>
      <c r="DI115" s="1015"/>
      <c r="DJ115" s="1015"/>
      <c r="DK115" s="1016"/>
      <c r="DL115" s="1017" t="s">
        <v>448</v>
      </c>
      <c r="DM115" s="1015"/>
      <c r="DN115" s="1015"/>
      <c r="DO115" s="1015"/>
      <c r="DP115" s="1016"/>
      <c r="DQ115" s="1017" t="s">
        <v>239</v>
      </c>
      <c r="DR115" s="1015"/>
      <c r="DS115" s="1015"/>
      <c r="DT115" s="1015"/>
      <c r="DU115" s="1016"/>
      <c r="DV115" s="1018" t="s">
        <v>239</v>
      </c>
      <c r="DW115" s="1019"/>
      <c r="DX115" s="1019"/>
      <c r="DY115" s="1019"/>
      <c r="DZ115" s="1020"/>
    </row>
    <row r="116" spans="1:130" s="247" customFormat="1" ht="26.25" customHeight="1" x14ac:dyDescent="0.15">
      <c r="A116" s="1012"/>
      <c r="B116" s="1013"/>
      <c r="C116" s="1021" t="s">
        <v>467</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442</v>
      </c>
      <c r="AB116" s="1015"/>
      <c r="AC116" s="1015"/>
      <c r="AD116" s="1015"/>
      <c r="AE116" s="1016"/>
      <c r="AF116" s="1017" t="s">
        <v>448</v>
      </c>
      <c r="AG116" s="1015"/>
      <c r="AH116" s="1015"/>
      <c r="AI116" s="1015"/>
      <c r="AJ116" s="1016"/>
      <c r="AK116" s="1017" t="s">
        <v>447</v>
      </c>
      <c r="AL116" s="1015"/>
      <c r="AM116" s="1015"/>
      <c r="AN116" s="1015"/>
      <c r="AO116" s="1016"/>
      <c r="AP116" s="1018" t="s">
        <v>447</v>
      </c>
      <c r="AQ116" s="1019"/>
      <c r="AR116" s="1019"/>
      <c r="AS116" s="1019"/>
      <c r="AT116" s="1020"/>
      <c r="AU116" s="956"/>
      <c r="AV116" s="957"/>
      <c r="AW116" s="957"/>
      <c r="AX116" s="957"/>
      <c r="AY116" s="957"/>
      <c r="AZ116" s="1023" t="s">
        <v>468</v>
      </c>
      <c r="BA116" s="1024"/>
      <c r="BB116" s="1024"/>
      <c r="BC116" s="1024"/>
      <c r="BD116" s="1024"/>
      <c r="BE116" s="1024"/>
      <c r="BF116" s="1024"/>
      <c r="BG116" s="1024"/>
      <c r="BH116" s="1024"/>
      <c r="BI116" s="1024"/>
      <c r="BJ116" s="1024"/>
      <c r="BK116" s="1024"/>
      <c r="BL116" s="1024"/>
      <c r="BM116" s="1024"/>
      <c r="BN116" s="1024"/>
      <c r="BO116" s="1024"/>
      <c r="BP116" s="1025"/>
      <c r="BQ116" s="975" t="s">
        <v>447</v>
      </c>
      <c r="BR116" s="976"/>
      <c r="BS116" s="976"/>
      <c r="BT116" s="976"/>
      <c r="BU116" s="976"/>
      <c r="BV116" s="976" t="s">
        <v>446</v>
      </c>
      <c r="BW116" s="976"/>
      <c r="BX116" s="976"/>
      <c r="BY116" s="976"/>
      <c r="BZ116" s="976"/>
      <c r="CA116" s="976" t="s">
        <v>458</v>
      </c>
      <c r="CB116" s="976"/>
      <c r="CC116" s="976"/>
      <c r="CD116" s="976"/>
      <c r="CE116" s="976"/>
      <c r="CF116" s="970" t="s">
        <v>446</v>
      </c>
      <c r="CG116" s="971"/>
      <c r="CH116" s="971"/>
      <c r="CI116" s="971"/>
      <c r="CJ116" s="971"/>
      <c r="CK116" s="1001"/>
      <c r="CL116" s="1002"/>
      <c r="CM116" s="972" t="s">
        <v>469</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239</v>
      </c>
      <c r="DH116" s="1015"/>
      <c r="DI116" s="1015"/>
      <c r="DJ116" s="1015"/>
      <c r="DK116" s="1016"/>
      <c r="DL116" s="1017" t="s">
        <v>448</v>
      </c>
      <c r="DM116" s="1015"/>
      <c r="DN116" s="1015"/>
      <c r="DO116" s="1015"/>
      <c r="DP116" s="1016"/>
      <c r="DQ116" s="1017" t="s">
        <v>442</v>
      </c>
      <c r="DR116" s="1015"/>
      <c r="DS116" s="1015"/>
      <c r="DT116" s="1015"/>
      <c r="DU116" s="1016"/>
      <c r="DV116" s="1018" t="s">
        <v>446</v>
      </c>
      <c r="DW116" s="1019"/>
      <c r="DX116" s="1019"/>
      <c r="DY116" s="1019"/>
      <c r="DZ116" s="1020"/>
    </row>
    <row r="117" spans="1:130" s="247" customFormat="1" ht="26.25" customHeight="1" x14ac:dyDescent="0.15">
      <c r="A117" s="960" t="s">
        <v>192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470</v>
      </c>
      <c r="Z117" s="942"/>
      <c r="AA117" s="1032">
        <v>1306233</v>
      </c>
      <c r="AB117" s="1033"/>
      <c r="AC117" s="1033"/>
      <c r="AD117" s="1033"/>
      <c r="AE117" s="1034"/>
      <c r="AF117" s="1035">
        <v>1193730</v>
      </c>
      <c r="AG117" s="1033"/>
      <c r="AH117" s="1033"/>
      <c r="AI117" s="1033"/>
      <c r="AJ117" s="1034"/>
      <c r="AK117" s="1035">
        <v>1171388</v>
      </c>
      <c r="AL117" s="1033"/>
      <c r="AM117" s="1033"/>
      <c r="AN117" s="1033"/>
      <c r="AO117" s="1034"/>
      <c r="AP117" s="1036"/>
      <c r="AQ117" s="1037"/>
      <c r="AR117" s="1037"/>
      <c r="AS117" s="1037"/>
      <c r="AT117" s="1038"/>
      <c r="AU117" s="956"/>
      <c r="AV117" s="957"/>
      <c r="AW117" s="957"/>
      <c r="AX117" s="957"/>
      <c r="AY117" s="957"/>
      <c r="AZ117" s="1023" t="s">
        <v>471</v>
      </c>
      <c r="BA117" s="1024"/>
      <c r="BB117" s="1024"/>
      <c r="BC117" s="1024"/>
      <c r="BD117" s="1024"/>
      <c r="BE117" s="1024"/>
      <c r="BF117" s="1024"/>
      <c r="BG117" s="1024"/>
      <c r="BH117" s="1024"/>
      <c r="BI117" s="1024"/>
      <c r="BJ117" s="1024"/>
      <c r="BK117" s="1024"/>
      <c r="BL117" s="1024"/>
      <c r="BM117" s="1024"/>
      <c r="BN117" s="1024"/>
      <c r="BO117" s="1024"/>
      <c r="BP117" s="1025"/>
      <c r="BQ117" s="975" t="s">
        <v>442</v>
      </c>
      <c r="BR117" s="976"/>
      <c r="BS117" s="976"/>
      <c r="BT117" s="976"/>
      <c r="BU117" s="976"/>
      <c r="BV117" s="976" t="s">
        <v>442</v>
      </c>
      <c r="BW117" s="976"/>
      <c r="BX117" s="976"/>
      <c r="BY117" s="976"/>
      <c r="BZ117" s="976"/>
      <c r="CA117" s="976" t="s">
        <v>447</v>
      </c>
      <c r="CB117" s="976"/>
      <c r="CC117" s="976"/>
      <c r="CD117" s="976"/>
      <c r="CE117" s="976"/>
      <c r="CF117" s="970" t="s">
        <v>442</v>
      </c>
      <c r="CG117" s="971"/>
      <c r="CH117" s="971"/>
      <c r="CI117" s="971"/>
      <c r="CJ117" s="971"/>
      <c r="CK117" s="1001"/>
      <c r="CL117" s="1002"/>
      <c r="CM117" s="972" t="s">
        <v>472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450</v>
      </c>
      <c r="DH117" s="1015"/>
      <c r="DI117" s="1015"/>
      <c r="DJ117" s="1015"/>
      <c r="DK117" s="1016"/>
      <c r="DL117" s="1017" t="s">
        <v>239</v>
      </c>
      <c r="DM117" s="1015"/>
      <c r="DN117" s="1015"/>
      <c r="DO117" s="1015"/>
      <c r="DP117" s="1016"/>
      <c r="DQ117" s="1017" t="s">
        <v>473</v>
      </c>
      <c r="DR117" s="1015"/>
      <c r="DS117" s="1015"/>
      <c r="DT117" s="1015"/>
      <c r="DU117" s="1016"/>
      <c r="DV117" s="1018" t="s">
        <v>239</v>
      </c>
      <c r="DW117" s="1019"/>
      <c r="DX117" s="1019"/>
      <c r="DY117" s="1019"/>
      <c r="DZ117" s="1020"/>
    </row>
    <row r="118" spans="1:130" s="247" customFormat="1" ht="26.25" customHeight="1" x14ac:dyDescent="0.15">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312</v>
      </c>
      <c r="AG118" s="941"/>
      <c r="AH118" s="941"/>
      <c r="AI118" s="941"/>
      <c r="AJ118" s="942"/>
      <c r="AK118" s="940" t="s">
        <v>311</v>
      </c>
      <c r="AL118" s="941"/>
      <c r="AM118" s="941"/>
      <c r="AN118" s="941"/>
      <c r="AO118" s="942"/>
      <c r="AP118" s="1027" t="s">
        <v>436</v>
      </c>
      <c r="AQ118" s="1028"/>
      <c r="AR118" s="1028"/>
      <c r="AS118" s="1028"/>
      <c r="AT118" s="1029"/>
      <c r="AU118" s="956"/>
      <c r="AV118" s="957"/>
      <c r="AW118" s="957"/>
      <c r="AX118" s="957"/>
      <c r="AY118" s="957"/>
      <c r="AZ118" s="1030" t="s">
        <v>474</v>
      </c>
      <c r="BA118" s="1021"/>
      <c r="BB118" s="1021"/>
      <c r="BC118" s="1021"/>
      <c r="BD118" s="1021"/>
      <c r="BE118" s="1021"/>
      <c r="BF118" s="1021"/>
      <c r="BG118" s="1021"/>
      <c r="BH118" s="1021"/>
      <c r="BI118" s="1021"/>
      <c r="BJ118" s="1021"/>
      <c r="BK118" s="1021"/>
      <c r="BL118" s="1021"/>
      <c r="BM118" s="1021"/>
      <c r="BN118" s="1021"/>
      <c r="BO118" s="1021"/>
      <c r="BP118" s="1022"/>
      <c r="BQ118" s="1053" t="s">
        <v>442</v>
      </c>
      <c r="BR118" s="1054"/>
      <c r="BS118" s="1054"/>
      <c r="BT118" s="1054"/>
      <c r="BU118" s="1054"/>
      <c r="BV118" s="1054" t="s">
        <v>447</v>
      </c>
      <c r="BW118" s="1054"/>
      <c r="BX118" s="1054"/>
      <c r="BY118" s="1054"/>
      <c r="BZ118" s="1054"/>
      <c r="CA118" s="1054" t="s">
        <v>442</v>
      </c>
      <c r="CB118" s="1054"/>
      <c r="CC118" s="1054"/>
      <c r="CD118" s="1054"/>
      <c r="CE118" s="1054"/>
      <c r="CF118" s="970" t="s">
        <v>447</v>
      </c>
      <c r="CG118" s="971"/>
      <c r="CH118" s="971"/>
      <c r="CI118" s="971"/>
      <c r="CJ118" s="971"/>
      <c r="CK118" s="1001"/>
      <c r="CL118" s="1002"/>
      <c r="CM118" s="972" t="s">
        <v>475</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448</v>
      </c>
      <c r="DH118" s="1015"/>
      <c r="DI118" s="1015"/>
      <c r="DJ118" s="1015"/>
      <c r="DK118" s="1016"/>
      <c r="DL118" s="1017" t="s">
        <v>448</v>
      </c>
      <c r="DM118" s="1015"/>
      <c r="DN118" s="1015"/>
      <c r="DO118" s="1015"/>
      <c r="DP118" s="1016"/>
      <c r="DQ118" s="1017" t="s">
        <v>448</v>
      </c>
      <c r="DR118" s="1015"/>
      <c r="DS118" s="1015"/>
      <c r="DT118" s="1015"/>
      <c r="DU118" s="1016"/>
      <c r="DV118" s="1018" t="s">
        <v>447</v>
      </c>
      <c r="DW118" s="1019"/>
      <c r="DX118" s="1019"/>
      <c r="DY118" s="1019"/>
      <c r="DZ118" s="1020"/>
    </row>
    <row r="119" spans="1:130" s="247" customFormat="1" ht="26.25" customHeight="1" x14ac:dyDescent="0.15">
      <c r="A119" s="1114"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443</v>
      </c>
      <c r="AB119" s="948"/>
      <c r="AC119" s="948"/>
      <c r="AD119" s="948"/>
      <c r="AE119" s="949"/>
      <c r="AF119" s="950" t="s">
        <v>442</v>
      </c>
      <c r="AG119" s="948"/>
      <c r="AH119" s="948"/>
      <c r="AI119" s="948"/>
      <c r="AJ119" s="949"/>
      <c r="AK119" s="950" t="s">
        <v>442</v>
      </c>
      <c r="AL119" s="948"/>
      <c r="AM119" s="948"/>
      <c r="AN119" s="948"/>
      <c r="AO119" s="949"/>
      <c r="AP119" s="951" t="s">
        <v>239</v>
      </c>
      <c r="AQ119" s="952"/>
      <c r="AR119" s="952"/>
      <c r="AS119" s="952"/>
      <c r="AT119" s="953"/>
      <c r="AU119" s="958"/>
      <c r="AV119" s="959"/>
      <c r="AW119" s="959"/>
      <c r="AX119" s="959"/>
      <c r="AY119" s="959"/>
      <c r="AZ119" s="278" t="s">
        <v>192</v>
      </c>
      <c r="BA119" s="278"/>
      <c r="BB119" s="278"/>
      <c r="BC119" s="278"/>
      <c r="BD119" s="278"/>
      <c r="BE119" s="278"/>
      <c r="BF119" s="278"/>
      <c r="BG119" s="278"/>
      <c r="BH119" s="278"/>
      <c r="BI119" s="278"/>
      <c r="BJ119" s="278"/>
      <c r="BK119" s="278"/>
      <c r="BL119" s="278"/>
      <c r="BM119" s="278"/>
      <c r="BN119" s="278"/>
      <c r="BO119" s="1031" t="s">
        <v>476</v>
      </c>
      <c r="BP119" s="1062"/>
      <c r="BQ119" s="1053">
        <v>13839880</v>
      </c>
      <c r="BR119" s="1054"/>
      <c r="BS119" s="1054"/>
      <c r="BT119" s="1054"/>
      <c r="BU119" s="1054"/>
      <c r="BV119" s="1054">
        <v>13680621</v>
      </c>
      <c r="BW119" s="1054"/>
      <c r="BX119" s="1054"/>
      <c r="BY119" s="1054"/>
      <c r="BZ119" s="1054"/>
      <c r="CA119" s="1054">
        <v>13233162</v>
      </c>
      <c r="CB119" s="1054"/>
      <c r="CC119" s="1054"/>
      <c r="CD119" s="1054"/>
      <c r="CE119" s="1054"/>
      <c r="CF119" s="1055"/>
      <c r="CG119" s="1056"/>
      <c r="CH119" s="1056"/>
      <c r="CI119" s="1056"/>
      <c r="CJ119" s="1057"/>
      <c r="CK119" s="1003"/>
      <c r="CL119" s="1004"/>
      <c r="CM119" s="1058" t="s">
        <v>477</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447</v>
      </c>
      <c r="DH119" s="1040"/>
      <c r="DI119" s="1040"/>
      <c r="DJ119" s="1040"/>
      <c r="DK119" s="1041"/>
      <c r="DL119" s="1039" t="s">
        <v>450</v>
      </c>
      <c r="DM119" s="1040"/>
      <c r="DN119" s="1040"/>
      <c r="DO119" s="1040"/>
      <c r="DP119" s="1041"/>
      <c r="DQ119" s="1039" t="s">
        <v>442</v>
      </c>
      <c r="DR119" s="1040"/>
      <c r="DS119" s="1040"/>
      <c r="DT119" s="1040"/>
      <c r="DU119" s="1041"/>
      <c r="DV119" s="1042" t="s">
        <v>239</v>
      </c>
      <c r="DW119" s="1043"/>
      <c r="DX119" s="1043"/>
      <c r="DY119" s="1043"/>
      <c r="DZ119" s="1044"/>
    </row>
    <row r="120" spans="1:130" s="247" customFormat="1" ht="26.25" customHeight="1" x14ac:dyDescent="0.15">
      <c r="A120" s="1115"/>
      <c r="B120" s="1002"/>
      <c r="C120" s="972" t="s">
        <v>451</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443</v>
      </c>
      <c r="AB120" s="1015"/>
      <c r="AC120" s="1015"/>
      <c r="AD120" s="1015"/>
      <c r="AE120" s="1016"/>
      <c r="AF120" s="1017" t="s">
        <v>447</v>
      </c>
      <c r="AG120" s="1015"/>
      <c r="AH120" s="1015"/>
      <c r="AI120" s="1015"/>
      <c r="AJ120" s="1016"/>
      <c r="AK120" s="1017" t="s">
        <v>442</v>
      </c>
      <c r="AL120" s="1015"/>
      <c r="AM120" s="1015"/>
      <c r="AN120" s="1015"/>
      <c r="AO120" s="1016"/>
      <c r="AP120" s="1018" t="s">
        <v>447</v>
      </c>
      <c r="AQ120" s="1019"/>
      <c r="AR120" s="1019"/>
      <c r="AS120" s="1019"/>
      <c r="AT120" s="1020"/>
      <c r="AU120" s="1045" t="s">
        <v>478</v>
      </c>
      <c r="AV120" s="1046"/>
      <c r="AW120" s="1046"/>
      <c r="AX120" s="1046"/>
      <c r="AY120" s="1047"/>
      <c r="AZ120" s="996" t="s">
        <v>479</v>
      </c>
      <c r="BA120" s="945"/>
      <c r="BB120" s="945"/>
      <c r="BC120" s="945"/>
      <c r="BD120" s="945"/>
      <c r="BE120" s="945"/>
      <c r="BF120" s="945"/>
      <c r="BG120" s="945"/>
      <c r="BH120" s="945"/>
      <c r="BI120" s="945"/>
      <c r="BJ120" s="945"/>
      <c r="BK120" s="945"/>
      <c r="BL120" s="945"/>
      <c r="BM120" s="945"/>
      <c r="BN120" s="945"/>
      <c r="BO120" s="945"/>
      <c r="BP120" s="946"/>
      <c r="BQ120" s="982">
        <v>7878928</v>
      </c>
      <c r="BR120" s="983"/>
      <c r="BS120" s="983"/>
      <c r="BT120" s="983"/>
      <c r="BU120" s="983"/>
      <c r="BV120" s="983">
        <v>8812358</v>
      </c>
      <c r="BW120" s="983"/>
      <c r="BX120" s="983"/>
      <c r="BY120" s="983"/>
      <c r="BZ120" s="983"/>
      <c r="CA120" s="983">
        <v>8099005</v>
      </c>
      <c r="CB120" s="983"/>
      <c r="CC120" s="983"/>
      <c r="CD120" s="983"/>
      <c r="CE120" s="983"/>
      <c r="CF120" s="997">
        <v>136.5</v>
      </c>
      <c r="CG120" s="998"/>
      <c r="CH120" s="998"/>
      <c r="CI120" s="998"/>
      <c r="CJ120" s="998"/>
      <c r="CK120" s="1063" t="s">
        <v>480</v>
      </c>
      <c r="CL120" s="1064"/>
      <c r="CM120" s="1064"/>
      <c r="CN120" s="1064"/>
      <c r="CO120" s="1065"/>
      <c r="CP120" s="1071" t="s">
        <v>481</v>
      </c>
      <c r="CQ120" s="1072"/>
      <c r="CR120" s="1072"/>
      <c r="CS120" s="1072"/>
      <c r="CT120" s="1072"/>
      <c r="CU120" s="1072"/>
      <c r="CV120" s="1072"/>
      <c r="CW120" s="1072"/>
      <c r="CX120" s="1072"/>
      <c r="CY120" s="1072"/>
      <c r="CZ120" s="1072"/>
      <c r="DA120" s="1072"/>
      <c r="DB120" s="1072"/>
      <c r="DC120" s="1072"/>
      <c r="DD120" s="1072"/>
      <c r="DE120" s="1072"/>
      <c r="DF120" s="1073"/>
      <c r="DG120" s="982">
        <v>4320552</v>
      </c>
      <c r="DH120" s="983"/>
      <c r="DI120" s="983"/>
      <c r="DJ120" s="983"/>
      <c r="DK120" s="983"/>
      <c r="DL120" s="983">
        <v>3685248</v>
      </c>
      <c r="DM120" s="983"/>
      <c r="DN120" s="983"/>
      <c r="DO120" s="983"/>
      <c r="DP120" s="983"/>
      <c r="DQ120" s="983">
        <v>3147942</v>
      </c>
      <c r="DR120" s="983"/>
      <c r="DS120" s="983"/>
      <c r="DT120" s="983"/>
      <c r="DU120" s="983"/>
      <c r="DV120" s="984">
        <v>53</v>
      </c>
      <c r="DW120" s="984"/>
      <c r="DX120" s="984"/>
      <c r="DY120" s="984"/>
      <c r="DZ120" s="985"/>
    </row>
    <row r="121" spans="1:130" s="247" customFormat="1" ht="26.25" customHeight="1" x14ac:dyDescent="0.15">
      <c r="A121" s="1115"/>
      <c r="B121" s="1002"/>
      <c r="C121" s="1023" t="s">
        <v>482</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442</v>
      </c>
      <c r="AB121" s="1015"/>
      <c r="AC121" s="1015"/>
      <c r="AD121" s="1015"/>
      <c r="AE121" s="1016"/>
      <c r="AF121" s="1017" t="s">
        <v>448</v>
      </c>
      <c r="AG121" s="1015"/>
      <c r="AH121" s="1015"/>
      <c r="AI121" s="1015"/>
      <c r="AJ121" s="1016"/>
      <c r="AK121" s="1017" t="s">
        <v>442</v>
      </c>
      <c r="AL121" s="1015"/>
      <c r="AM121" s="1015"/>
      <c r="AN121" s="1015"/>
      <c r="AO121" s="1016"/>
      <c r="AP121" s="1018" t="s">
        <v>450</v>
      </c>
      <c r="AQ121" s="1019"/>
      <c r="AR121" s="1019"/>
      <c r="AS121" s="1019"/>
      <c r="AT121" s="1020"/>
      <c r="AU121" s="1048"/>
      <c r="AV121" s="1049"/>
      <c r="AW121" s="1049"/>
      <c r="AX121" s="1049"/>
      <c r="AY121" s="1050"/>
      <c r="AZ121" s="1005" t="s">
        <v>483</v>
      </c>
      <c r="BA121" s="1006"/>
      <c r="BB121" s="1006"/>
      <c r="BC121" s="1006"/>
      <c r="BD121" s="1006"/>
      <c r="BE121" s="1006"/>
      <c r="BF121" s="1006"/>
      <c r="BG121" s="1006"/>
      <c r="BH121" s="1006"/>
      <c r="BI121" s="1006"/>
      <c r="BJ121" s="1006"/>
      <c r="BK121" s="1006"/>
      <c r="BL121" s="1006"/>
      <c r="BM121" s="1006"/>
      <c r="BN121" s="1006"/>
      <c r="BO121" s="1006"/>
      <c r="BP121" s="1007"/>
      <c r="BQ121" s="975">
        <v>3272609</v>
      </c>
      <c r="BR121" s="976"/>
      <c r="BS121" s="976"/>
      <c r="BT121" s="976"/>
      <c r="BU121" s="976"/>
      <c r="BV121" s="976">
        <v>2753307</v>
      </c>
      <c r="BW121" s="976"/>
      <c r="BX121" s="976"/>
      <c r="BY121" s="976"/>
      <c r="BZ121" s="976"/>
      <c r="CA121" s="976">
        <v>2396031</v>
      </c>
      <c r="CB121" s="976"/>
      <c r="CC121" s="976"/>
      <c r="CD121" s="976"/>
      <c r="CE121" s="976"/>
      <c r="CF121" s="970">
        <v>40.4</v>
      </c>
      <c r="CG121" s="971"/>
      <c r="CH121" s="971"/>
      <c r="CI121" s="971"/>
      <c r="CJ121" s="971"/>
      <c r="CK121" s="1066"/>
      <c r="CL121" s="1067"/>
      <c r="CM121" s="1067"/>
      <c r="CN121" s="1067"/>
      <c r="CO121" s="1068"/>
      <c r="CP121" s="1076" t="s">
        <v>484</v>
      </c>
      <c r="CQ121" s="1077"/>
      <c r="CR121" s="1077"/>
      <c r="CS121" s="1077"/>
      <c r="CT121" s="1077"/>
      <c r="CU121" s="1077"/>
      <c r="CV121" s="1077"/>
      <c r="CW121" s="1077"/>
      <c r="CX121" s="1077"/>
      <c r="CY121" s="1077"/>
      <c r="CZ121" s="1077"/>
      <c r="DA121" s="1077"/>
      <c r="DB121" s="1077"/>
      <c r="DC121" s="1077"/>
      <c r="DD121" s="1077"/>
      <c r="DE121" s="1077"/>
      <c r="DF121" s="1078"/>
      <c r="DG121" s="975">
        <v>8546</v>
      </c>
      <c r="DH121" s="976"/>
      <c r="DI121" s="976"/>
      <c r="DJ121" s="976"/>
      <c r="DK121" s="976"/>
      <c r="DL121" s="976">
        <v>7716</v>
      </c>
      <c r="DM121" s="976"/>
      <c r="DN121" s="976"/>
      <c r="DO121" s="976"/>
      <c r="DP121" s="976"/>
      <c r="DQ121" s="976">
        <v>5846</v>
      </c>
      <c r="DR121" s="976"/>
      <c r="DS121" s="976"/>
      <c r="DT121" s="976"/>
      <c r="DU121" s="976"/>
      <c r="DV121" s="977">
        <v>0.1</v>
      </c>
      <c r="DW121" s="977"/>
      <c r="DX121" s="977"/>
      <c r="DY121" s="977"/>
      <c r="DZ121" s="978"/>
    </row>
    <row r="122" spans="1:130" s="247" customFormat="1" ht="26.25" customHeight="1" x14ac:dyDescent="0.15">
      <c r="A122" s="1115"/>
      <c r="B122" s="1002"/>
      <c r="C122" s="972" t="s">
        <v>463</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239</v>
      </c>
      <c r="AB122" s="1015"/>
      <c r="AC122" s="1015"/>
      <c r="AD122" s="1015"/>
      <c r="AE122" s="1016"/>
      <c r="AF122" s="1017" t="s">
        <v>239</v>
      </c>
      <c r="AG122" s="1015"/>
      <c r="AH122" s="1015"/>
      <c r="AI122" s="1015"/>
      <c r="AJ122" s="1016"/>
      <c r="AK122" s="1017" t="s">
        <v>450</v>
      </c>
      <c r="AL122" s="1015"/>
      <c r="AM122" s="1015"/>
      <c r="AN122" s="1015"/>
      <c r="AO122" s="1016"/>
      <c r="AP122" s="1018" t="s">
        <v>450</v>
      </c>
      <c r="AQ122" s="1019"/>
      <c r="AR122" s="1019"/>
      <c r="AS122" s="1019"/>
      <c r="AT122" s="1020"/>
      <c r="AU122" s="1048"/>
      <c r="AV122" s="1049"/>
      <c r="AW122" s="1049"/>
      <c r="AX122" s="1049"/>
      <c r="AY122" s="1050"/>
      <c r="AZ122" s="1030" t="s">
        <v>485</v>
      </c>
      <c r="BA122" s="1021"/>
      <c r="BB122" s="1021"/>
      <c r="BC122" s="1021"/>
      <c r="BD122" s="1021"/>
      <c r="BE122" s="1021"/>
      <c r="BF122" s="1021"/>
      <c r="BG122" s="1021"/>
      <c r="BH122" s="1021"/>
      <c r="BI122" s="1021"/>
      <c r="BJ122" s="1021"/>
      <c r="BK122" s="1021"/>
      <c r="BL122" s="1021"/>
      <c r="BM122" s="1021"/>
      <c r="BN122" s="1021"/>
      <c r="BO122" s="1021"/>
      <c r="BP122" s="1022"/>
      <c r="BQ122" s="1053">
        <v>9851515</v>
      </c>
      <c r="BR122" s="1054"/>
      <c r="BS122" s="1054"/>
      <c r="BT122" s="1054"/>
      <c r="BU122" s="1054"/>
      <c r="BV122" s="1054">
        <v>9812562</v>
      </c>
      <c r="BW122" s="1054"/>
      <c r="BX122" s="1054"/>
      <c r="BY122" s="1054"/>
      <c r="BZ122" s="1054"/>
      <c r="CA122" s="1054">
        <v>9524118</v>
      </c>
      <c r="CB122" s="1054"/>
      <c r="CC122" s="1054"/>
      <c r="CD122" s="1054"/>
      <c r="CE122" s="1054"/>
      <c r="CF122" s="1074">
        <v>160.5</v>
      </c>
      <c r="CG122" s="1075"/>
      <c r="CH122" s="1075"/>
      <c r="CI122" s="1075"/>
      <c r="CJ122" s="1075"/>
      <c r="CK122" s="1066"/>
      <c r="CL122" s="1067"/>
      <c r="CM122" s="1067"/>
      <c r="CN122" s="1067"/>
      <c r="CO122" s="1068"/>
      <c r="CP122" s="1076" t="s">
        <v>486</v>
      </c>
      <c r="CQ122" s="1077"/>
      <c r="CR122" s="1077"/>
      <c r="CS122" s="1077"/>
      <c r="CT122" s="1077"/>
      <c r="CU122" s="1077"/>
      <c r="CV122" s="1077"/>
      <c r="CW122" s="1077"/>
      <c r="CX122" s="1077"/>
      <c r="CY122" s="1077"/>
      <c r="CZ122" s="1077"/>
      <c r="DA122" s="1077"/>
      <c r="DB122" s="1077"/>
      <c r="DC122" s="1077"/>
      <c r="DD122" s="1077"/>
      <c r="DE122" s="1077"/>
      <c r="DF122" s="1078"/>
      <c r="DG122" s="975" t="s">
        <v>448</v>
      </c>
      <c r="DH122" s="976"/>
      <c r="DI122" s="976"/>
      <c r="DJ122" s="976"/>
      <c r="DK122" s="976"/>
      <c r="DL122" s="976" t="s">
        <v>442</v>
      </c>
      <c r="DM122" s="976"/>
      <c r="DN122" s="976"/>
      <c r="DO122" s="976"/>
      <c r="DP122" s="976"/>
      <c r="DQ122" s="976" t="s">
        <v>442</v>
      </c>
      <c r="DR122" s="976"/>
      <c r="DS122" s="976"/>
      <c r="DT122" s="976"/>
      <c r="DU122" s="976"/>
      <c r="DV122" s="977" t="s">
        <v>442</v>
      </c>
      <c r="DW122" s="977"/>
      <c r="DX122" s="977"/>
      <c r="DY122" s="977"/>
      <c r="DZ122" s="978"/>
    </row>
    <row r="123" spans="1:130" s="247" customFormat="1" ht="26.25" customHeight="1" x14ac:dyDescent="0.15">
      <c r="A123" s="1115"/>
      <c r="B123" s="1002"/>
      <c r="C123" s="972" t="s">
        <v>469</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239</v>
      </c>
      <c r="AB123" s="1015"/>
      <c r="AC123" s="1015"/>
      <c r="AD123" s="1015"/>
      <c r="AE123" s="1016"/>
      <c r="AF123" s="1017" t="s">
        <v>442</v>
      </c>
      <c r="AG123" s="1015"/>
      <c r="AH123" s="1015"/>
      <c r="AI123" s="1015"/>
      <c r="AJ123" s="1016"/>
      <c r="AK123" s="1017" t="s">
        <v>442</v>
      </c>
      <c r="AL123" s="1015"/>
      <c r="AM123" s="1015"/>
      <c r="AN123" s="1015"/>
      <c r="AO123" s="1016"/>
      <c r="AP123" s="1018" t="s">
        <v>239</v>
      </c>
      <c r="AQ123" s="1019"/>
      <c r="AR123" s="1019"/>
      <c r="AS123" s="1019"/>
      <c r="AT123" s="1020"/>
      <c r="AU123" s="1051"/>
      <c r="AV123" s="1052"/>
      <c r="AW123" s="1052"/>
      <c r="AX123" s="1052"/>
      <c r="AY123" s="1052"/>
      <c r="AZ123" s="278" t="s">
        <v>192</v>
      </c>
      <c r="BA123" s="278"/>
      <c r="BB123" s="278"/>
      <c r="BC123" s="278"/>
      <c r="BD123" s="278"/>
      <c r="BE123" s="278"/>
      <c r="BF123" s="278"/>
      <c r="BG123" s="278"/>
      <c r="BH123" s="278"/>
      <c r="BI123" s="278"/>
      <c r="BJ123" s="278"/>
      <c r="BK123" s="278"/>
      <c r="BL123" s="278"/>
      <c r="BM123" s="278"/>
      <c r="BN123" s="278"/>
      <c r="BO123" s="1031" t="s">
        <v>487</v>
      </c>
      <c r="BP123" s="1062"/>
      <c r="BQ123" s="1121">
        <v>21003052</v>
      </c>
      <c r="BR123" s="1122"/>
      <c r="BS123" s="1122"/>
      <c r="BT123" s="1122"/>
      <c r="BU123" s="1122"/>
      <c r="BV123" s="1122">
        <v>21378227</v>
      </c>
      <c r="BW123" s="1122"/>
      <c r="BX123" s="1122"/>
      <c r="BY123" s="1122"/>
      <c r="BZ123" s="1122"/>
      <c r="CA123" s="1122">
        <v>20019154</v>
      </c>
      <c r="CB123" s="1122"/>
      <c r="CC123" s="1122"/>
      <c r="CD123" s="1122"/>
      <c r="CE123" s="1122"/>
      <c r="CF123" s="1055"/>
      <c r="CG123" s="1056"/>
      <c r="CH123" s="1056"/>
      <c r="CI123" s="1056"/>
      <c r="CJ123" s="1057"/>
      <c r="CK123" s="1066"/>
      <c r="CL123" s="1067"/>
      <c r="CM123" s="1067"/>
      <c r="CN123" s="1067"/>
      <c r="CO123" s="1068"/>
      <c r="CP123" s="1076" t="s">
        <v>488</v>
      </c>
      <c r="CQ123" s="1077"/>
      <c r="CR123" s="1077"/>
      <c r="CS123" s="1077"/>
      <c r="CT123" s="1077"/>
      <c r="CU123" s="1077"/>
      <c r="CV123" s="1077"/>
      <c r="CW123" s="1077"/>
      <c r="CX123" s="1077"/>
      <c r="CY123" s="1077"/>
      <c r="CZ123" s="1077"/>
      <c r="DA123" s="1077"/>
      <c r="DB123" s="1077"/>
      <c r="DC123" s="1077"/>
      <c r="DD123" s="1077"/>
      <c r="DE123" s="1077"/>
      <c r="DF123" s="1078"/>
      <c r="DG123" s="1014" t="s">
        <v>450</v>
      </c>
      <c r="DH123" s="1015"/>
      <c r="DI123" s="1015"/>
      <c r="DJ123" s="1015"/>
      <c r="DK123" s="1016"/>
      <c r="DL123" s="1017" t="s">
        <v>450</v>
      </c>
      <c r="DM123" s="1015"/>
      <c r="DN123" s="1015"/>
      <c r="DO123" s="1015"/>
      <c r="DP123" s="1016"/>
      <c r="DQ123" s="1017" t="s">
        <v>448</v>
      </c>
      <c r="DR123" s="1015"/>
      <c r="DS123" s="1015"/>
      <c r="DT123" s="1015"/>
      <c r="DU123" s="1016"/>
      <c r="DV123" s="1018" t="s">
        <v>448</v>
      </c>
      <c r="DW123" s="1019"/>
      <c r="DX123" s="1019"/>
      <c r="DY123" s="1019"/>
      <c r="DZ123" s="1020"/>
    </row>
    <row r="124" spans="1:130" s="247" customFormat="1" ht="26.25" customHeight="1" thickBot="1" x14ac:dyDescent="0.2">
      <c r="A124" s="1115"/>
      <c r="B124" s="1002"/>
      <c r="C124" s="972" t="s">
        <v>472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442</v>
      </c>
      <c r="AB124" s="1015"/>
      <c r="AC124" s="1015"/>
      <c r="AD124" s="1015"/>
      <c r="AE124" s="1016"/>
      <c r="AF124" s="1017" t="s">
        <v>448</v>
      </c>
      <c r="AG124" s="1015"/>
      <c r="AH124" s="1015"/>
      <c r="AI124" s="1015"/>
      <c r="AJ124" s="1016"/>
      <c r="AK124" s="1017" t="s">
        <v>442</v>
      </c>
      <c r="AL124" s="1015"/>
      <c r="AM124" s="1015"/>
      <c r="AN124" s="1015"/>
      <c r="AO124" s="1016"/>
      <c r="AP124" s="1018" t="s">
        <v>447</v>
      </c>
      <c r="AQ124" s="1019"/>
      <c r="AR124" s="1019"/>
      <c r="AS124" s="1019"/>
      <c r="AT124" s="1020"/>
      <c r="AU124" s="1117" t="s">
        <v>489</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442</v>
      </c>
      <c r="BR124" s="1084"/>
      <c r="BS124" s="1084"/>
      <c r="BT124" s="1084"/>
      <c r="BU124" s="1084"/>
      <c r="BV124" s="1084" t="s">
        <v>442</v>
      </c>
      <c r="BW124" s="1084"/>
      <c r="BX124" s="1084"/>
      <c r="BY124" s="1084"/>
      <c r="BZ124" s="1084"/>
      <c r="CA124" s="1084" t="s">
        <v>442</v>
      </c>
      <c r="CB124" s="1084"/>
      <c r="CC124" s="1084"/>
      <c r="CD124" s="1084"/>
      <c r="CE124" s="1084"/>
      <c r="CF124" s="1085"/>
      <c r="CG124" s="1086"/>
      <c r="CH124" s="1086"/>
      <c r="CI124" s="1086"/>
      <c r="CJ124" s="1087"/>
      <c r="CK124" s="1069"/>
      <c r="CL124" s="1069"/>
      <c r="CM124" s="1069"/>
      <c r="CN124" s="1069"/>
      <c r="CO124" s="1070"/>
      <c r="CP124" s="1076" t="s">
        <v>490</v>
      </c>
      <c r="CQ124" s="1077"/>
      <c r="CR124" s="1077"/>
      <c r="CS124" s="1077"/>
      <c r="CT124" s="1077"/>
      <c r="CU124" s="1077"/>
      <c r="CV124" s="1077"/>
      <c r="CW124" s="1077"/>
      <c r="CX124" s="1077"/>
      <c r="CY124" s="1077"/>
      <c r="CZ124" s="1077"/>
      <c r="DA124" s="1077"/>
      <c r="DB124" s="1077"/>
      <c r="DC124" s="1077"/>
      <c r="DD124" s="1077"/>
      <c r="DE124" s="1077"/>
      <c r="DF124" s="1078"/>
      <c r="DG124" s="1061" t="s">
        <v>442</v>
      </c>
      <c r="DH124" s="1040"/>
      <c r="DI124" s="1040"/>
      <c r="DJ124" s="1040"/>
      <c r="DK124" s="1041"/>
      <c r="DL124" s="1039" t="s">
        <v>473</v>
      </c>
      <c r="DM124" s="1040"/>
      <c r="DN124" s="1040"/>
      <c r="DO124" s="1040"/>
      <c r="DP124" s="1041"/>
      <c r="DQ124" s="1039" t="s">
        <v>442</v>
      </c>
      <c r="DR124" s="1040"/>
      <c r="DS124" s="1040"/>
      <c r="DT124" s="1040"/>
      <c r="DU124" s="1041"/>
      <c r="DV124" s="1042" t="s">
        <v>442</v>
      </c>
      <c r="DW124" s="1043"/>
      <c r="DX124" s="1043"/>
      <c r="DY124" s="1043"/>
      <c r="DZ124" s="1044"/>
    </row>
    <row r="125" spans="1:130" s="247" customFormat="1" ht="26.25" customHeight="1" x14ac:dyDescent="0.15">
      <c r="A125" s="1115"/>
      <c r="B125" s="1002"/>
      <c r="C125" s="972" t="s">
        <v>475</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448</v>
      </c>
      <c r="AB125" s="1015"/>
      <c r="AC125" s="1015"/>
      <c r="AD125" s="1015"/>
      <c r="AE125" s="1016"/>
      <c r="AF125" s="1017" t="s">
        <v>448</v>
      </c>
      <c r="AG125" s="1015"/>
      <c r="AH125" s="1015"/>
      <c r="AI125" s="1015"/>
      <c r="AJ125" s="1016"/>
      <c r="AK125" s="1017" t="s">
        <v>442</v>
      </c>
      <c r="AL125" s="1015"/>
      <c r="AM125" s="1015"/>
      <c r="AN125" s="1015"/>
      <c r="AO125" s="1016"/>
      <c r="AP125" s="1018" t="s">
        <v>239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491</v>
      </c>
      <c r="CL125" s="1064"/>
      <c r="CM125" s="1064"/>
      <c r="CN125" s="1064"/>
      <c r="CO125" s="1065"/>
      <c r="CP125" s="996" t="s">
        <v>492</v>
      </c>
      <c r="CQ125" s="945"/>
      <c r="CR125" s="945"/>
      <c r="CS125" s="945"/>
      <c r="CT125" s="945"/>
      <c r="CU125" s="945"/>
      <c r="CV125" s="945"/>
      <c r="CW125" s="945"/>
      <c r="CX125" s="945"/>
      <c r="CY125" s="945"/>
      <c r="CZ125" s="945"/>
      <c r="DA125" s="945"/>
      <c r="DB125" s="945"/>
      <c r="DC125" s="945"/>
      <c r="DD125" s="945"/>
      <c r="DE125" s="945"/>
      <c r="DF125" s="946"/>
      <c r="DG125" s="982" t="s">
        <v>442</v>
      </c>
      <c r="DH125" s="983"/>
      <c r="DI125" s="983"/>
      <c r="DJ125" s="983"/>
      <c r="DK125" s="983"/>
      <c r="DL125" s="983" t="s">
        <v>448</v>
      </c>
      <c r="DM125" s="983"/>
      <c r="DN125" s="983"/>
      <c r="DO125" s="983"/>
      <c r="DP125" s="983"/>
      <c r="DQ125" s="983" t="s">
        <v>448</v>
      </c>
      <c r="DR125" s="983"/>
      <c r="DS125" s="983"/>
      <c r="DT125" s="983"/>
      <c r="DU125" s="983"/>
      <c r="DV125" s="984" t="s">
        <v>442</v>
      </c>
      <c r="DW125" s="984"/>
      <c r="DX125" s="984"/>
      <c r="DY125" s="984"/>
      <c r="DZ125" s="985"/>
    </row>
    <row r="126" spans="1:130" s="247" customFormat="1" ht="26.25" customHeight="1" thickBot="1" x14ac:dyDescent="0.2">
      <c r="A126" s="1115"/>
      <c r="B126" s="1002"/>
      <c r="C126" s="972" t="s">
        <v>477</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448</v>
      </c>
      <c r="AB126" s="1015"/>
      <c r="AC126" s="1015"/>
      <c r="AD126" s="1015"/>
      <c r="AE126" s="1016"/>
      <c r="AF126" s="1017" t="s">
        <v>473</v>
      </c>
      <c r="AG126" s="1015"/>
      <c r="AH126" s="1015"/>
      <c r="AI126" s="1015"/>
      <c r="AJ126" s="1016"/>
      <c r="AK126" s="1017" t="s">
        <v>473</v>
      </c>
      <c r="AL126" s="1015"/>
      <c r="AM126" s="1015"/>
      <c r="AN126" s="1015"/>
      <c r="AO126" s="1016"/>
      <c r="AP126" s="1018" t="s">
        <v>473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493</v>
      </c>
      <c r="CQ126" s="1006"/>
      <c r="CR126" s="1006"/>
      <c r="CS126" s="1006"/>
      <c r="CT126" s="1006"/>
      <c r="CU126" s="1006"/>
      <c r="CV126" s="1006"/>
      <c r="CW126" s="1006"/>
      <c r="CX126" s="1006"/>
      <c r="CY126" s="1006"/>
      <c r="CZ126" s="1006"/>
      <c r="DA126" s="1006"/>
      <c r="DB126" s="1006"/>
      <c r="DC126" s="1006"/>
      <c r="DD126" s="1006"/>
      <c r="DE126" s="1006"/>
      <c r="DF126" s="1007"/>
      <c r="DG126" s="975" t="s">
        <v>473</v>
      </c>
      <c r="DH126" s="976"/>
      <c r="DI126" s="976"/>
      <c r="DJ126" s="976"/>
      <c r="DK126" s="976"/>
      <c r="DL126" s="976" t="s">
        <v>447</v>
      </c>
      <c r="DM126" s="976"/>
      <c r="DN126" s="976"/>
      <c r="DO126" s="976"/>
      <c r="DP126" s="976"/>
      <c r="DQ126" s="976" t="s">
        <v>448</v>
      </c>
      <c r="DR126" s="976"/>
      <c r="DS126" s="976"/>
      <c r="DT126" s="976"/>
      <c r="DU126" s="976"/>
      <c r="DV126" s="977" t="s">
        <v>473</v>
      </c>
      <c r="DW126" s="977"/>
      <c r="DX126" s="977"/>
      <c r="DY126" s="977"/>
      <c r="DZ126" s="978"/>
    </row>
    <row r="127" spans="1:130" s="247" customFormat="1" ht="26.25" customHeight="1" x14ac:dyDescent="0.15">
      <c r="A127" s="1116"/>
      <c r="B127" s="1004"/>
      <c r="C127" s="1058" t="s">
        <v>494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442</v>
      </c>
      <c r="AB127" s="1015"/>
      <c r="AC127" s="1015"/>
      <c r="AD127" s="1015"/>
      <c r="AE127" s="1016"/>
      <c r="AF127" s="1017" t="s">
        <v>448</v>
      </c>
      <c r="AG127" s="1015"/>
      <c r="AH127" s="1015"/>
      <c r="AI127" s="1015"/>
      <c r="AJ127" s="1016"/>
      <c r="AK127" s="1017" t="s">
        <v>473</v>
      </c>
      <c r="AL127" s="1015"/>
      <c r="AM127" s="1015"/>
      <c r="AN127" s="1015"/>
      <c r="AO127" s="1016"/>
      <c r="AP127" s="1018" t="s">
        <v>448</v>
      </c>
      <c r="AQ127" s="1019"/>
      <c r="AR127" s="1019"/>
      <c r="AS127" s="1019"/>
      <c r="AT127" s="1020"/>
      <c r="AU127" s="283"/>
      <c r="AV127" s="283"/>
      <c r="AW127" s="283"/>
      <c r="AX127" s="1088" t="s">
        <v>495</v>
      </c>
      <c r="AY127" s="1089"/>
      <c r="AZ127" s="1089"/>
      <c r="BA127" s="1089"/>
      <c r="BB127" s="1089"/>
      <c r="BC127" s="1089"/>
      <c r="BD127" s="1089"/>
      <c r="BE127" s="1090"/>
      <c r="BF127" s="1091" t="s">
        <v>496</v>
      </c>
      <c r="BG127" s="1089"/>
      <c r="BH127" s="1089"/>
      <c r="BI127" s="1089"/>
      <c r="BJ127" s="1089"/>
      <c r="BK127" s="1089"/>
      <c r="BL127" s="1090"/>
      <c r="BM127" s="1091" t="s">
        <v>497</v>
      </c>
      <c r="BN127" s="1089"/>
      <c r="BO127" s="1089"/>
      <c r="BP127" s="1089"/>
      <c r="BQ127" s="1089"/>
      <c r="BR127" s="1089"/>
      <c r="BS127" s="1090"/>
      <c r="BT127" s="1091" t="s">
        <v>498</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499</v>
      </c>
      <c r="CQ127" s="1006"/>
      <c r="CR127" s="1006"/>
      <c r="CS127" s="1006"/>
      <c r="CT127" s="1006"/>
      <c r="CU127" s="1006"/>
      <c r="CV127" s="1006"/>
      <c r="CW127" s="1006"/>
      <c r="CX127" s="1006"/>
      <c r="CY127" s="1006"/>
      <c r="CZ127" s="1006"/>
      <c r="DA127" s="1006"/>
      <c r="DB127" s="1006"/>
      <c r="DC127" s="1006"/>
      <c r="DD127" s="1006"/>
      <c r="DE127" s="1006"/>
      <c r="DF127" s="1007"/>
      <c r="DG127" s="975" t="s">
        <v>448</v>
      </c>
      <c r="DH127" s="976"/>
      <c r="DI127" s="976"/>
      <c r="DJ127" s="976"/>
      <c r="DK127" s="976"/>
      <c r="DL127" s="976" t="s">
        <v>442</v>
      </c>
      <c r="DM127" s="976"/>
      <c r="DN127" s="976"/>
      <c r="DO127" s="976"/>
      <c r="DP127" s="976"/>
      <c r="DQ127" s="976" t="s">
        <v>442</v>
      </c>
      <c r="DR127" s="976"/>
      <c r="DS127" s="976"/>
      <c r="DT127" s="976"/>
      <c r="DU127" s="976"/>
      <c r="DV127" s="977" t="s">
        <v>442</v>
      </c>
      <c r="DW127" s="977"/>
      <c r="DX127" s="977"/>
      <c r="DY127" s="977"/>
      <c r="DZ127" s="978"/>
    </row>
    <row r="128" spans="1:130" s="247" customFormat="1" ht="26.25" customHeight="1" thickBot="1" x14ac:dyDescent="0.2">
      <c r="A128" s="1099" t="s">
        <v>500</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501</v>
      </c>
      <c r="X128" s="1101"/>
      <c r="Y128" s="1101"/>
      <c r="Z128" s="1102"/>
      <c r="AA128" s="1103">
        <v>408624</v>
      </c>
      <c r="AB128" s="1104"/>
      <c r="AC128" s="1104"/>
      <c r="AD128" s="1104"/>
      <c r="AE128" s="1105"/>
      <c r="AF128" s="1106">
        <v>284220</v>
      </c>
      <c r="AG128" s="1104"/>
      <c r="AH128" s="1104"/>
      <c r="AI128" s="1104"/>
      <c r="AJ128" s="1105"/>
      <c r="AK128" s="1106">
        <v>321926</v>
      </c>
      <c r="AL128" s="1104"/>
      <c r="AM128" s="1104"/>
      <c r="AN128" s="1104"/>
      <c r="AO128" s="1105"/>
      <c r="AP128" s="1107"/>
      <c r="AQ128" s="1108"/>
      <c r="AR128" s="1108"/>
      <c r="AS128" s="1108"/>
      <c r="AT128" s="1109"/>
      <c r="AU128" s="283"/>
      <c r="AV128" s="283"/>
      <c r="AW128" s="283"/>
      <c r="AX128" s="944" t="s">
        <v>502</v>
      </c>
      <c r="AY128" s="945"/>
      <c r="AZ128" s="945"/>
      <c r="BA128" s="945"/>
      <c r="BB128" s="945"/>
      <c r="BC128" s="945"/>
      <c r="BD128" s="945"/>
      <c r="BE128" s="946"/>
      <c r="BF128" s="1110" t="s">
        <v>447</v>
      </c>
      <c r="BG128" s="1111"/>
      <c r="BH128" s="1111"/>
      <c r="BI128" s="1111"/>
      <c r="BJ128" s="1111"/>
      <c r="BK128" s="1111"/>
      <c r="BL128" s="1112"/>
      <c r="BM128" s="1110">
        <v>14.11</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503</v>
      </c>
      <c r="CQ128" s="1093"/>
      <c r="CR128" s="1093"/>
      <c r="CS128" s="1093"/>
      <c r="CT128" s="1093"/>
      <c r="CU128" s="1093"/>
      <c r="CV128" s="1093"/>
      <c r="CW128" s="1093"/>
      <c r="CX128" s="1093"/>
      <c r="CY128" s="1093"/>
      <c r="CZ128" s="1093"/>
      <c r="DA128" s="1093"/>
      <c r="DB128" s="1093"/>
      <c r="DC128" s="1093"/>
      <c r="DD128" s="1093"/>
      <c r="DE128" s="1093"/>
      <c r="DF128" s="1094"/>
      <c r="DG128" s="1095" t="s">
        <v>239</v>
      </c>
      <c r="DH128" s="1096"/>
      <c r="DI128" s="1096"/>
      <c r="DJ128" s="1096"/>
      <c r="DK128" s="1096"/>
      <c r="DL128" s="1096" t="s">
        <v>504</v>
      </c>
      <c r="DM128" s="1096"/>
      <c r="DN128" s="1096"/>
      <c r="DO128" s="1096"/>
      <c r="DP128" s="1096"/>
      <c r="DQ128" s="1096" t="s">
        <v>505</v>
      </c>
      <c r="DR128" s="1096"/>
      <c r="DS128" s="1096"/>
      <c r="DT128" s="1096"/>
      <c r="DU128" s="1096"/>
      <c r="DV128" s="1097" t="s">
        <v>505</v>
      </c>
      <c r="DW128" s="1097"/>
      <c r="DX128" s="1097"/>
      <c r="DY128" s="1097"/>
      <c r="DZ128" s="1098"/>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506</v>
      </c>
      <c r="X129" s="1130"/>
      <c r="Y129" s="1130"/>
      <c r="Z129" s="1131"/>
      <c r="AA129" s="1014">
        <v>6697015</v>
      </c>
      <c r="AB129" s="1015"/>
      <c r="AC129" s="1015"/>
      <c r="AD129" s="1015"/>
      <c r="AE129" s="1016"/>
      <c r="AF129" s="1017">
        <v>6798008</v>
      </c>
      <c r="AG129" s="1015"/>
      <c r="AH129" s="1015"/>
      <c r="AI129" s="1015"/>
      <c r="AJ129" s="1016"/>
      <c r="AK129" s="1017">
        <v>6811289</v>
      </c>
      <c r="AL129" s="1015"/>
      <c r="AM129" s="1015"/>
      <c r="AN129" s="1015"/>
      <c r="AO129" s="1016"/>
      <c r="AP129" s="1132"/>
      <c r="AQ129" s="1133"/>
      <c r="AR129" s="1133"/>
      <c r="AS129" s="1133"/>
      <c r="AT129" s="1134"/>
      <c r="AU129" s="285"/>
      <c r="AV129" s="285"/>
      <c r="AW129" s="285"/>
      <c r="AX129" s="1123" t="s">
        <v>507</v>
      </c>
      <c r="AY129" s="1006"/>
      <c r="AZ129" s="1006"/>
      <c r="BA129" s="1006"/>
      <c r="BB129" s="1006"/>
      <c r="BC129" s="1006"/>
      <c r="BD129" s="1006"/>
      <c r="BE129" s="1007"/>
      <c r="BF129" s="1124" t="s">
        <v>239</v>
      </c>
      <c r="BG129" s="1125"/>
      <c r="BH129" s="1125"/>
      <c r="BI129" s="1125"/>
      <c r="BJ129" s="1125"/>
      <c r="BK129" s="1125"/>
      <c r="BL129" s="1126"/>
      <c r="BM129" s="1124">
        <v>19.11</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508</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509</v>
      </c>
      <c r="X130" s="1130"/>
      <c r="Y130" s="1130"/>
      <c r="Z130" s="1131"/>
      <c r="AA130" s="1014">
        <v>898995</v>
      </c>
      <c r="AB130" s="1015"/>
      <c r="AC130" s="1015"/>
      <c r="AD130" s="1015"/>
      <c r="AE130" s="1016"/>
      <c r="AF130" s="1017">
        <v>896377</v>
      </c>
      <c r="AG130" s="1015"/>
      <c r="AH130" s="1015"/>
      <c r="AI130" s="1015"/>
      <c r="AJ130" s="1016"/>
      <c r="AK130" s="1017">
        <v>875799</v>
      </c>
      <c r="AL130" s="1015"/>
      <c r="AM130" s="1015"/>
      <c r="AN130" s="1015"/>
      <c r="AO130" s="1016"/>
      <c r="AP130" s="1132"/>
      <c r="AQ130" s="1133"/>
      <c r="AR130" s="1133"/>
      <c r="AS130" s="1133"/>
      <c r="AT130" s="1134"/>
      <c r="AU130" s="285"/>
      <c r="AV130" s="285"/>
      <c r="AW130" s="285"/>
      <c r="AX130" s="1123" t="s">
        <v>510</v>
      </c>
      <c r="AY130" s="1006"/>
      <c r="AZ130" s="1006"/>
      <c r="BA130" s="1006"/>
      <c r="BB130" s="1006"/>
      <c r="BC130" s="1006"/>
      <c r="BD130" s="1006"/>
      <c r="BE130" s="1007"/>
      <c r="BF130" s="1160">
        <v>0</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511</v>
      </c>
      <c r="X131" s="1168"/>
      <c r="Y131" s="1168"/>
      <c r="Z131" s="1169"/>
      <c r="AA131" s="1061">
        <v>5798020</v>
      </c>
      <c r="AB131" s="1040"/>
      <c r="AC131" s="1040"/>
      <c r="AD131" s="1040"/>
      <c r="AE131" s="1041"/>
      <c r="AF131" s="1039">
        <v>5901631</v>
      </c>
      <c r="AG131" s="1040"/>
      <c r="AH131" s="1040"/>
      <c r="AI131" s="1040"/>
      <c r="AJ131" s="1041"/>
      <c r="AK131" s="1039">
        <v>5935490</v>
      </c>
      <c r="AL131" s="1040"/>
      <c r="AM131" s="1040"/>
      <c r="AN131" s="1040"/>
      <c r="AO131" s="1041"/>
      <c r="AP131" s="1170"/>
      <c r="AQ131" s="1171"/>
      <c r="AR131" s="1171"/>
      <c r="AS131" s="1171"/>
      <c r="AT131" s="1172"/>
      <c r="AU131" s="285"/>
      <c r="AV131" s="285"/>
      <c r="AW131" s="285"/>
      <c r="AX131" s="1142" t="s">
        <v>512</v>
      </c>
      <c r="AY131" s="1093"/>
      <c r="AZ131" s="1093"/>
      <c r="BA131" s="1093"/>
      <c r="BB131" s="1093"/>
      <c r="BC131" s="1093"/>
      <c r="BD131" s="1093"/>
      <c r="BE131" s="1094"/>
      <c r="BF131" s="1143" t="s">
        <v>239</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513</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514</v>
      </c>
      <c r="W132" s="1153"/>
      <c r="X132" s="1153"/>
      <c r="Y132" s="1153"/>
      <c r="Z132" s="1154"/>
      <c r="AA132" s="1155">
        <v>-2.3904712000000002E-2</v>
      </c>
      <c r="AB132" s="1156"/>
      <c r="AC132" s="1156"/>
      <c r="AD132" s="1156"/>
      <c r="AE132" s="1157"/>
      <c r="AF132" s="1158">
        <v>0.222531704</v>
      </c>
      <c r="AG132" s="1156"/>
      <c r="AH132" s="1156"/>
      <c r="AI132" s="1156"/>
      <c r="AJ132" s="1157"/>
      <c r="AK132" s="1158">
        <v>-0.44372073699999998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515</v>
      </c>
      <c r="W133" s="1136"/>
      <c r="X133" s="1136"/>
      <c r="Y133" s="1136"/>
      <c r="Z133" s="1137"/>
      <c r="AA133" s="1138">
        <v>-0.3</v>
      </c>
      <c r="AB133" s="1139"/>
      <c r="AC133" s="1139"/>
      <c r="AD133" s="1139"/>
      <c r="AE133" s="1140"/>
      <c r="AF133" s="1138">
        <v>-0.1</v>
      </c>
      <c r="AG133" s="1139"/>
      <c r="AH133" s="1139"/>
      <c r="AI133" s="1139"/>
      <c r="AJ133" s="1140"/>
      <c r="AK133" s="1138">
        <v>0</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jiNS+Pz+SaqY6HxVvKQFr8Hx3Pd/ioomOPT6kw8pT6Lk6GboOs9hMaGu8uAKK3zdj+qNL6MFOpyMLBI10RXwA==" saltValue="euLJFKG4mLVhdUKfcgXIP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WmMBvs8grASju7BeFoMNM9B1Vj4RM/MIrIFZFeBPPcqMSDQDvgmRNOXE8UbBR9DQmJesjuFiFnHYlX1YOVnVg==" saltValue="4f+7l5kVTm26CgYQlJ92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l9nbBbJ5hY1QSV+61qKPgZYaXqD4EZYwOOeva0XrYwmuk4wIS3oqYFA96xoVG7Gv3nxq+Nbd/001ysDtGoLKw==" saltValue="et6byKePtVMoj4E3eStju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519</v>
      </c>
      <c r="AP7" s="304"/>
      <c r="AQ7" s="305" t="s">
        <v>520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521</v>
      </c>
      <c r="AQ8" s="311" t="s">
        <v>522</v>
      </c>
      <c r="AR8" s="312" t="s">
        <v>523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524</v>
      </c>
      <c r="AL9" s="1179"/>
      <c r="AM9" s="1179"/>
      <c r="AN9" s="1180"/>
      <c r="AO9" s="313">
        <v>1416275</v>
      </c>
      <c r="AP9" s="313">
        <v>41028</v>
      </c>
      <c r="AQ9" s="314">
        <v>56845</v>
      </c>
      <c r="AR9" s="315">
        <v>-27.8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525</v>
      </c>
      <c r="AL10" s="1179"/>
      <c r="AM10" s="1179"/>
      <c r="AN10" s="1180"/>
      <c r="AO10" s="316">
        <v>193786</v>
      </c>
      <c r="AP10" s="316">
        <v>5614</v>
      </c>
      <c r="AQ10" s="317">
        <v>5922</v>
      </c>
      <c r="AR10" s="318">
        <v>-5.2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526</v>
      </c>
      <c r="AL11" s="1179"/>
      <c r="AM11" s="1179"/>
      <c r="AN11" s="1180"/>
      <c r="AO11" s="316">
        <v>42438</v>
      </c>
      <c r="AP11" s="316">
        <v>1229</v>
      </c>
      <c r="AQ11" s="317">
        <v>8264</v>
      </c>
      <c r="AR11" s="318">
        <v>-85.1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527</v>
      </c>
      <c r="AL12" s="1179"/>
      <c r="AM12" s="1179"/>
      <c r="AN12" s="1180"/>
      <c r="AO12" s="316">
        <v>15097</v>
      </c>
      <c r="AP12" s="316">
        <v>437</v>
      </c>
      <c r="AQ12" s="317">
        <v>284</v>
      </c>
      <c r="AR12" s="318">
        <v>53.9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528</v>
      </c>
      <c r="AL13" s="1179"/>
      <c r="AM13" s="1179"/>
      <c r="AN13" s="1180"/>
      <c r="AO13" s="316" t="s">
        <v>529</v>
      </c>
      <c r="AP13" s="316" t="s">
        <v>529</v>
      </c>
      <c r="AQ13" s="317">
        <v>20</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530</v>
      </c>
      <c r="AL14" s="1179"/>
      <c r="AM14" s="1179"/>
      <c r="AN14" s="1180"/>
      <c r="AO14" s="316">
        <v>60164</v>
      </c>
      <c r="AP14" s="316">
        <v>1743</v>
      </c>
      <c r="AQ14" s="317">
        <v>2517</v>
      </c>
      <c r="AR14" s="318">
        <v>-30.8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531</v>
      </c>
      <c r="AL15" s="1179"/>
      <c r="AM15" s="1179"/>
      <c r="AN15" s="1180"/>
      <c r="AO15" s="316">
        <v>42393</v>
      </c>
      <c r="AP15" s="316">
        <v>1228</v>
      </c>
      <c r="AQ15" s="317">
        <v>1185</v>
      </c>
      <c r="AR15" s="318">
        <v>3.6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532</v>
      </c>
      <c r="AL16" s="1182"/>
      <c r="AM16" s="1182"/>
      <c r="AN16" s="1183"/>
      <c r="AO16" s="316">
        <v>-95827</v>
      </c>
      <c r="AP16" s="316">
        <v>-2776</v>
      </c>
      <c r="AQ16" s="317">
        <v>-4726</v>
      </c>
      <c r="AR16" s="318">
        <v>-41.3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192</v>
      </c>
      <c r="AL17" s="1182"/>
      <c r="AM17" s="1182"/>
      <c r="AN17" s="1183"/>
      <c r="AO17" s="316">
        <v>1674326</v>
      </c>
      <c r="AP17" s="316">
        <v>48503</v>
      </c>
      <c r="AQ17" s="317">
        <v>70311</v>
      </c>
      <c r="AR17" s="318">
        <v>-31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537</v>
      </c>
      <c r="AL21" s="1174"/>
      <c r="AM21" s="1174"/>
      <c r="AN21" s="1175"/>
      <c r="AO21" s="328">
        <v>4.78</v>
      </c>
      <c r="AP21" s="329">
        <v>6.54</v>
      </c>
      <c r="AQ21" s="330">
        <v>-1.76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538</v>
      </c>
      <c r="AL22" s="1174"/>
      <c r="AM22" s="1174"/>
      <c r="AN22" s="1175"/>
      <c r="AO22" s="333">
        <v>99.4</v>
      </c>
      <c r="AP22" s="334">
        <v>97.4</v>
      </c>
      <c r="AQ22" s="335">
        <v>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519</v>
      </c>
      <c r="AP30" s="304"/>
      <c r="AQ30" s="305" t="s">
        <v>520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521</v>
      </c>
      <c r="AQ31" s="311" t="s">
        <v>522</v>
      </c>
      <c r="AR31" s="312" t="s">
        <v>523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542</v>
      </c>
      <c r="AL32" s="1190"/>
      <c r="AM32" s="1190"/>
      <c r="AN32" s="1191"/>
      <c r="AO32" s="343">
        <v>864679</v>
      </c>
      <c r="AP32" s="343">
        <v>25049</v>
      </c>
      <c r="AQ32" s="344">
        <v>31480</v>
      </c>
      <c r="AR32" s="345">
        <v>-20.399999999999999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543</v>
      </c>
      <c r="AL33" s="1190"/>
      <c r="AM33" s="1190"/>
      <c r="AN33" s="1191"/>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544</v>
      </c>
      <c r="AL34" s="1190"/>
      <c r="AM34" s="1190"/>
      <c r="AN34" s="1191"/>
      <c r="AO34" s="343" t="s">
        <v>529</v>
      </c>
      <c r="AP34" s="343" t="s">
        <v>529</v>
      </c>
      <c r="AQ34" s="344">
        <v>0</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545</v>
      </c>
      <c r="AL35" s="1190"/>
      <c r="AM35" s="1190"/>
      <c r="AN35" s="1191"/>
      <c r="AO35" s="343">
        <v>306709</v>
      </c>
      <c r="AP35" s="343">
        <v>8885</v>
      </c>
      <c r="AQ35" s="344">
        <v>9510</v>
      </c>
      <c r="AR35" s="345">
        <v>-6.6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546</v>
      </c>
      <c r="AL36" s="1190"/>
      <c r="AM36" s="1190"/>
      <c r="AN36" s="1191"/>
      <c r="AO36" s="343" t="s">
        <v>529</v>
      </c>
      <c r="AP36" s="343" t="s">
        <v>529</v>
      </c>
      <c r="AQ36" s="344">
        <v>2191</v>
      </c>
      <c r="AR36" s="345" t="s">
        <v>529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547</v>
      </c>
      <c r="AL37" s="1190"/>
      <c r="AM37" s="1190"/>
      <c r="AN37" s="1191"/>
      <c r="AO37" s="343" t="s">
        <v>529</v>
      </c>
      <c r="AP37" s="343" t="s">
        <v>529</v>
      </c>
      <c r="AQ37" s="344">
        <v>905</v>
      </c>
      <c r="AR37" s="345" t="s">
        <v>529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548</v>
      </c>
      <c r="AL38" s="1193"/>
      <c r="AM38" s="1193"/>
      <c r="AN38" s="1194"/>
      <c r="AO38" s="346" t="s">
        <v>529</v>
      </c>
      <c r="AP38" s="346" t="s">
        <v>529</v>
      </c>
      <c r="AQ38" s="347">
        <v>0</v>
      </c>
      <c r="AR38" s="335" t="s">
        <v>529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549</v>
      </c>
      <c r="AL39" s="1193"/>
      <c r="AM39" s="1193"/>
      <c r="AN39" s="1194"/>
      <c r="AO39" s="343">
        <v>-321926</v>
      </c>
      <c r="AP39" s="343">
        <v>-9326</v>
      </c>
      <c r="AQ39" s="344">
        <v>-3197</v>
      </c>
      <c r="AR39" s="345">
        <v>191.7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550</v>
      </c>
      <c r="AL40" s="1190"/>
      <c r="AM40" s="1190"/>
      <c r="AN40" s="1191"/>
      <c r="AO40" s="343">
        <v>-875799</v>
      </c>
      <c r="AP40" s="343">
        <v>-25371</v>
      </c>
      <c r="AQ40" s="344">
        <v>-28113</v>
      </c>
      <c r="AR40" s="345">
        <v>-9.8000000000000007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304</v>
      </c>
      <c r="AL41" s="1196"/>
      <c r="AM41" s="1196"/>
      <c r="AN41" s="1197"/>
      <c r="AO41" s="343">
        <v>-26337</v>
      </c>
      <c r="AP41" s="343">
        <v>-763</v>
      </c>
      <c r="AQ41" s="344">
        <v>12777</v>
      </c>
      <c r="AR41" s="345">
        <v>-106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519</v>
      </c>
      <c r="AN49" s="1186" t="s">
        <v>554</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555</v>
      </c>
      <c r="AO50" s="360" t="s">
        <v>556</v>
      </c>
      <c r="AP50" s="361" t="s">
        <v>557</v>
      </c>
      <c r="AQ50" s="362" t="s">
        <v>558</v>
      </c>
      <c r="AR50" s="363" t="s">
        <v>559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1348144</v>
      </c>
      <c r="AN51" s="365">
        <v>38816</v>
      </c>
      <c r="AO51" s="366">
        <v>-11.9</v>
      </c>
      <c r="AP51" s="367">
        <v>49919</v>
      </c>
      <c r="AQ51" s="368">
        <v>-6.3</v>
      </c>
      <c r="AR51" s="369">
        <v>-5.6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1036574</v>
      </c>
      <c r="AN52" s="373">
        <v>29845</v>
      </c>
      <c r="AO52" s="374">
        <v>2.7</v>
      </c>
      <c r="AP52" s="375">
        <v>26398</v>
      </c>
      <c r="AQ52" s="376">
        <v>-8.6999999999999993</v>
      </c>
      <c r="AR52" s="377">
        <v>11.4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1518336</v>
      </c>
      <c r="AN53" s="365">
        <v>43742</v>
      </c>
      <c r="AO53" s="366">
        <v>12.7</v>
      </c>
      <c r="AP53" s="367">
        <v>47738</v>
      </c>
      <c r="AQ53" s="368">
        <v>-4.4000000000000004</v>
      </c>
      <c r="AR53" s="369">
        <v>17.100000000000001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1368571</v>
      </c>
      <c r="AN54" s="373">
        <v>39428</v>
      </c>
      <c r="AO54" s="374">
        <v>32.1</v>
      </c>
      <c r="AP54" s="375">
        <v>24937</v>
      </c>
      <c r="AQ54" s="376">
        <v>-5.5</v>
      </c>
      <c r="AR54" s="377">
        <v>37.6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1985071</v>
      </c>
      <c r="AN55" s="365">
        <v>57347</v>
      </c>
      <c r="AO55" s="366">
        <v>31.1</v>
      </c>
      <c r="AP55" s="367">
        <v>52191</v>
      </c>
      <c r="AQ55" s="368">
        <v>9.3000000000000007</v>
      </c>
      <c r="AR55" s="369">
        <v>21.8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1300457</v>
      </c>
      <c r="AN56" s="373">
        <v>37569</v>
      </c>
      <c r="AO56" s="374">
        <v>-4.7</v>
      </c>
      <c r="AP56" s="375">
        <v>24843</v>
      </c>
      <c r="AQ56" s="376">
        <v>-0.4</v>
      </c>
      <c r="AR56" s="377">
        <v>-4.3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1790791</v>
      </c>
      <c r="AN57" s="365">
        <v>51724</v>
      </c>
      <c r="AO57" s="366">
        <v>-9.8000000000000007</v>
      </c>
      <c r="AP57" s="367">
        <v>47387</v>
      </c>
      <c r="AQ57" s="368">
        <v>-9.1999999999999993</v>
      </c>
      <c r="AR57" s="369">
        <v>-0.6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1215125</v>
      </c>
      <c r="AN58" s="373">
        <v>35097</v>
      </c>
      <c r="AO58" s="374">
        <v>-6.6</v>
      </c>
      <c r="AP58" s="375">
        <v>24928</v>
      </c>
      <c r="AQ58" s="376">
        <v>0.3</v>
      </c>
      <c r="AR58" s="377">
        <v>-6.9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1434797</v>
      </c>
      <c r="AN59" s="365">
        <v>41564</v>
      </c>
      <c r="AO59" s="366">
        <v>-19.600000000000001</v>
      </c>
      <c r="AP59" s="367">
        <v>51264</v>
      </c>
      <c r="AQ59" s="368">
        <v>8.1999999999999993</v>
      </c>
      <c r="AR59" s="369">
        <v>-27.8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1139402</v>
      </c>
      <c r="AN60" s="373">
        <v>33007</v>
      </c>
      <c r="AO60" s="374">
        <v>-6</v>
      </c>
      <c r="AP60" s="375">
        <v>26040</v>
      </c>
      <c r="AQ60" s="376">
        <v>4.5</v>
      </c>
      <c r="AR60" s="377">
        <v>-10.5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1615428</v>
      </c>
      <c r="AN61" s="380">
        <v>46639</v>
      </c>
      <c r="AO61" s="381">
        <v>0.5</v>
      </c>
      <c r="AP61" s="382">
        <v>49700</v>
      </c>
      <c r="AQ61" s="383">
        <v>-0.5</v>
      </c>
      <c r="AR61" s="369">
        <v>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1212026</v>
      </c>
      <c r="AN62" s="373">
        <v>34989</v>
      </c>
      <c r="AO62" s="374">
        <v>3.5</v>
      </c>
      <c r="AP62" s="375">
        <v>25429</v>
      </c>
      <c r="AQ62" s="376">
        <v>-2</v>
      </c>
      <c r="AR62" s="377">
        <v>5.5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8u8KkJMaz85hTGYEUmW1u4GZ7nST8aaeC7BQPm8NeqABvkryZ+oieFQwRCYKFcSmwcS+xADthqcTsIDWTU/1zA==" saltValue="mhqVq9TZD66V8CZqnZSD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568</v>
      </c>
    </row>
    <row r="120" spans="125:125" ht="13.5" hidden="1" customHeight="1" x14ac:dyDescent="0.15"/>
    <row r="121" spans="125:125" ht="13.5" hidden="1" customHeight="1" x14ac:dyDescent="0.15">
      <c r="DU121" s="291"/>
    </row>
  </sheetData>
  <sheetProtection algorithmName="SHA-512" hashValue="2f3p3new/CDAUueEF0xypFO0vSCtXnxVVX9EXIIEbGxIJCMYJ4765EfJ9eC6oHhNxuC+zl+TijDm+0AYT03L5A==" saltValue="c/2K1Ngf9EkQdvWo8OFi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sheetData>
  <sheetProtection algorithmName="SHA-512" hashValue="0fEdcgt2xgGa/jFzb75OIA/J0rg/CxppK2TUuQUasj4Er/eM70PQ5wj818HEkPn7KCIJRTpAyKO1LipDj60k/w==" saltValue="1Ud/Ut67nbzA6OEX36mHN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98" t="s">
        <v>3</v>
      </c>
      <c r="D47" s="1198"/>
      <c r="E47" s="1199"/>
      <c r="F47" s="11">
        <v>73.42</v>
      </c>
      <c r="G47" s="12">
        <v>60.79</v>
      </c>
      <c r="H47" s="12">
        <v>63.63</v>
      </c>
      <c r="I47" s="12">
        <v>42.13</v>
      </c>
      <c r="J47" s="13">
        <v>42.05</v>
      </c>
    </row>
    <row r="48" spans="2:10" ht="57.75" customHeight="1" x14ac:dyDescent="0.15">
      <c r="B48" s="14"/>
      <c r="C48" s="1200" t="s">
        <v>4</v>
      </c>
      <c r="D48" s="1200"/>
      <c r="E48" s="1201"/>
      <c r="F48" s="15">
        <v>9.84</v>
      </c>
      <c r="G48" s="16">
        <v>10.07</v>
      </c>
      <c r="H48" s="16">
        <v>10.32</v>
      </c>
      <c r="I48" s="16">
        <v>7.96</v>
      </c>
      <c r="J48" s="17">
        <v>8.9499999999999993</v>
      </c>
    </row>
    <row r="49" spans="2:10" ht="57.75" customHeight="1" thickBot="1" x14ac:dyDescent="0.2">
      <c r="B49" s="18"/>
      <c r="C49" s="1202" t="s">
        <v>5</v>
      </c>
      <c r="D49" s="1202"/>
      <c r="E49" s="1203"/>
      <c r="F49" s="19" t="s">
        <v>575</v>
      </c>
      <c r="G49" s="20" t="s">
        <v>576</v>
      </c>
      <c r="H49" s="20" t="s">
        <v>577</v>
      </c>
      <c r="I49" s="20" t="s">
        <v>578</v>
      </c>
      <c r="J49" s="21" t="s">
        <v>579</v>
      </c>
    </row>
    <row r="50" spans="2:10" ht="13.5" customHeight="1" x14ac:dyDescent="0.15"/>
  </sheetData>
  <sheetProtection algorithmName="SHA-512" hashValue="IpNzQvJTaOb0EwyakmHqhXPiEF9tQwXjcOkYgPaL4e0nFn08UkJU1Os34OOXwHGcEATWyRCg+eKMkCAAnAvQzQ==" saltValue="dRqBAJIHr2qcKkESCeBs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210" t="s">
        <v>580</v>
      </c>
      <c r="D34" s="1210"/>
      <c r="E34" s="1211"/>
      <c r="F34" s="32">
        <v>14.77</v>
      </c>
      <c r="G34" s="33">
        <v>20.82</v>
      </c>
      <c r="H34" s="33">
        <v>15.19</v>
      </c>
      <c r="I34" s="33">
        <v>17.329999999999998</v>
      </c>
      <c r="J34" s="34">
        <v>14.13</v>
      </c>
      <c r="K34" s="22"/>
      <c r="L34" s="22"/>
      <c r="M34" s="22"/>
      <c r="N34" s="22"/>
      <c r="O34" s="22"/>
      <c r="P34" s="22"/>
    </row>
    <row r="35" spans="1:16" ht="39" customHeight="1" x14ac:dyDescent="0.15">
      <c r="A35" s="22"/>
      <c r="B35" s="35"/>
      <c r="C35" s="1204" t="s">
        <v>581</v>
      </c>
      <c r="D35" s="1205"/>
      <c r="E35" s="1206"/>
      <c r="F35" s="36">
        <v>9.84</v>
      </c>
      <c r="G35" s="37">
        <v>10.07</v>
      </c>
      <c r="H35" s="37">
        <v>10.31</v>
      </c>
      <c r="I35" s="37">
        <v>7.95</v>
      </c>
      <c r="J35" s="38">
        <v>8.9499999999999993</v>
      </c>
      <c r="K35" s="22"/>
      <c r="L35" s="22"/>
      <c r="M35" s="22"/>
      <c r="N35" s="22"/>
      <c r="O35" s="22"/>
      <c r="P35" s="22"/>
    </row>
    <row r="36" spans="1:16" ht="39" customHeight="1" x14ac:dyDescent="0.15">
      <c r="A36" s="22"/>
      <c r="B36" s="35"/>
      <c r="C36" s="1204" t="s">
        <v>582</v>
      </c>
      <c r="D36" s="1205"/>
      <c r="E36" s="1206"/>
      <c r="F36" s="36">
        <v>0</v>
      </c>
      <c r="G36" s="37">
        <v>0</v>
      </c>
      <c r="H36" s="37">
        <v>0.3</v>
      </c>
      <c r="I36" s="37">
        <v>1.6</v>
      </c>
      <c r="J36" s="38">
        <v>1.66</v>
      </c>
      <c r="K36" s="22"/>
      <c r="L36" s="22"/>
      <c r="M36" s="22"/>
      <c r="N36" s="22"/>
      <c r="O36" s="22"/>
      <c r="P36" s="22"/>
    </row>
    <row r="37" spans="1:16" ht="39" customHeight="1" x14ac:dyDescent="0.15">
      <c r="A37" s="22"/>
      <c r="B37" s="35"/>
      <c r="C37" s="1204" t="s">
        <v>583</v>
      </c>
      <c r="D37" s="1205"/>
      <c r="E37" s="1206"/>
      <c r="F37" s="36">
        <v>0.9</v>
      </c>
      <c r="G37" s="37">
        <v>1.65</v>
      </c>
      <c r="H37" s="37">
        <v>2</v>
      </c>
      <c r="I37" s="37">
        <v>0.93</v>
      </c>
      <c r="J37" s="38">
        <v>1.31</v>
      </c>
      <c r="K37" s="22"/>
      <c r="L37" s="22"/>
      <c r="M37" s="22"/>
      <c r="N37" s="22"/>
      <c r="O37" s="22"/>
      <c r="P37" s="22"/>
    </row>
    <row r="38" spans="1:16" ht="39" customHeight="1" x14ac:dyDescent="0.15">
      <c r="A38" s="22"/>
      <c r="B38" s="35"/>
      <c r="C38" s="1204" t="s">
        <v>584</v>
      </c>
      <c r="D38" s="1205"/>
      <c r="E38" s="1206"/>
      <c r="F38" s="36">
        <v>7.67</v>
      </c>
      <c r="G38" s="37">
        <v>10.69</v>
      </c>
      <c r="H38" s="37">
        <v>11.09</v>
      </c>
      <c r="I38" s="37">
        <v>1.77</v>
      </c>
      <c r="J38" s="38">
        <v>0.82</v>
      </c>
      <c r="K38" s="22"/>
      <c r="L38" s="22"/>
      <c r="M38" s="22"/>
      <c r="N38" s="22"/>
      <c r="O38" s="22"/>
      <c r="P38" s="22"/>
    </row>
    <row r="39" spans="1:16" ht="39" customHeight="1" x14ac:dyDescent="0.15">
      <c r="A39" s="22"/>
      <c r="B39" s="35"/>
      <c r="C39" s="1204" t="s">
        <v>585</v>
      </c>
      <c r="D39" s="1205"/>
      <c r="E39" s="1206"/>
      <c r="F39" s="36">
        <v>0.17</v>
      </c>
      <c r="G39" s="37">
        <v>0.2</v>
      </c>
      <c r="H39" s="37">
        <v>0.21</v>
      </c>
      <c r="I39" s="37">
        <v>0.27</v>
      </c>
      <c r="J39" s="38">
        <v>0.23</v>
      </c>
      <c r="K39" s="22"/>
      <c r="L39" s="22"/>
      <c r="M39" s="22"/>
      <c r="N39" s="22"/>
      <c r="O39" s="22"/>
      <c r="P39" s="22"/>
    </row>
    <row r="40" spans="1:16" ht="39" customHeight="1" x14ac:dyDescent="0.15">
      <c r="A40" s="22"/>
      <c r="B40" s="35"/>
      <c r="C40" s="1204" t="s">
        <v>586</v>
      </c>
      <c r="D40" s="1205"/>
      <c r="E40" s="1206"/>
      <c r="F40" s="36">
        <v>0</v>
      </c>
      <c r="G40" s="37">
        <v>0</v>
      </c>
      <c r="H40" s="37">
        <v>0</v>
      </c>
      <c r="I40" s="37">
        <v>0</v>
      </c>
      <c r="J40" s="38">
        <v>0</v>
      </c>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587</v>
      </c>
      <c r="D42" s="1205"/>
      <c r="E42" s="1206"/>
      <c r="F42" s="36" t="s">
        <v>529</v>
      </c>
      <c r="G42" s="37" t="s">
        <v>529</v>
      </c>
      <c r="H42" s="37" t="s">
        <v>529</v>
      </c>
      <c r="I42" s="37" t="s">
        <v>529</v>
      </c>
      <c r="J42" s="38" t="s">
        <v>529</v>
      </c>
      <c r="K42" s="22"/>
      <c r="L42" s="22"/>
      <c r="M42" s="22"/>
      <c r="N42" s="22"/>
      <c r="O42" s="22"/>
      <c r="P42" s="22"/>
    </row>
    <row r="43" spans="1:16" ht="39" customHeight="1" thickBot="1" x14ac:dyDescent="0.2">
      <c r="A43" s="22"/>
      <c r="B43" s="40"/>
      <c r="C43" s="1207" t="s">
        <v>588</v>
      </c>
      <c r="D43" s="1208"/>
      <c r="E43" s="1209"/>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F/jHyOGCXcozSQ1rN51zFCzBcIEGxHOvG/o77lD5pd3EU4+CFY+xR1gl2RtXeIp1TY6Solir7RvfZaUaLGcDw==" saltValue="rXdtvbkPcQJlu62wGbYD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783</v>
      </c>
      <c r="L45" s="60">
        <v>798</v>
      </c>
      <c r="M45" s="60">
        <v>841</v>
      </c>
      <c r="N45" s="60">
        <v>874</v>
      </c>
      <c r="O45" s="61">
        <v>865</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529</v>
      </c>
      <c r="L46" s="64" t="s">
        <v>529</v>
      </c>
      <c r="M46" s="64" t="s">
        <v>529</v>
      </c>
      <c r="N46" s="64" t="s">
        <v>529</v>
      </c>
      <c r="O46" s="65" t="s">
        <v>529</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529</v>
      </c>
      <c r="L47" s="64" t="s">
        <v>529</v>
      </c>
      <c r="M47" s="64" t="s">
        <v>529</v>
      </c>
      <c r="N47" s="64" t="s">
        <v>529</v>
      </c>
      <c r="O47" s="65" t="s">
        <v>529</v>
      </c>
      <c r="P47" s="48"/>
      <c r="Q47" s="48"/>
      <c r="R47" s="48"/>
      <c r="S47" s="48"/>
      <c r="T47" s="48"/>
      <c r="U47" s="48"/>
    </row>
    <row r="48" spans="1:21" ht="30.75" customHeight="1" x14ac:dyDescent="0.15">
      <c r="A48" s="48"/>
      <c r="B48" s="1214"/>
      <c r="C48" s="1215"/>
      <c r="D48" s="62"/>
      <c r="E48" s="1220" t="s">
        <v>15</v>
      </c>
      <c r="F48" s="1220"/>
      <c r="G48" s="1220"/>
      <c r="H48" s="1220"/>
      <c r="I48" s="1220"/>
      <c r="J48" s="1221"/>
      <c r="K48" s="63">
        <v>442</v>
      </c>
      <c r="L48" s="64">
        <v>443</v>
      </c>
      <c r="M48" s="64">
        <v>465</v>
      </c>
      <c r="N48" s="64">
        <v>320</v>
      </c>
      <c r="O48" s="65">
        <v>307</v>
      </c>
      <c r="P48" s="48"/>
      <c r="Q48" s="48"/>
      <c r="R48" s="48"/>
      <c r="S48" s="48"/>
      <c r="T48" s="48"/>
      <c r="U48" s="48"/>
    </row>
    <row r="49" spans="1:21" ht="30.75" customHeight="1" x14ac:dyDescent="0.15">
      <c r="A49" s="48"/>
      <c r="B49" s="1214"/>
      <c r="C49" s="1215"/>
      <c r="D49" s="62"/>
      <c r="E49" s="1220" t="s">
        <v>16</v>
      </c>
      <c r="F49" s="1220"/>
      <c r="G49" s="1220"/>
      <c r="H49" s="1220"/>
      <c r="I49" s="1220"/>
      <c r="J49" s="1221"/>
      <c r="K49" s="63">
        <v>24</v>
      </c>
      <c r="L49" s="64">
        <v>13</v>
      </c>
      <c r="M49" s="64" t="s">
        <v>529</v>
      </c>
      <c r="N49" s="64" t="s">
        <v>529</v>
      </c>
      <c r="O49" s="65" t="s">
        <v>529</v>
      </c>
      <c r="P49" s="48"/>
      <c r="Q49" s="48"/>
      <c r="R49" s="48"/>
      <c r="S49" s="48"/>
      <c r="T49" s="48"/>
      <c r="U49" s="48"/>
    </row>
    <row r="50" spans="1:21" ht="30.75" customHeight="1" x14ac:dyDescent="0.15">
      <c r="A50" s="48"/>
      <c r="B50" s="1214"/>
      <c r="C50" s="1215"/>
      <c r="D50" s="62"/>
      <c r="E50" s="1220" t="s">
        <v>17</v>
      </c>
      <c r="F50" s="1220"/>
      <c r="G50" s="1220"/>
      <c r="H50" s="1220"/>
      <c r="I50" s="1220"/>
      <c r="J50" s="1221"/>
      <c r="K50" s="63" t="s">
        <v>529</v>
      </c>
      <c r="L50" s="64" t="s">
        <v>529</v>
      </c>
      <c r="M50" s="64" t="s">
        <v>529</v>
      </c>
      <c r="N50" s="64" t="s">
        <v>529</v>
      </c>
      <c r="O50" s="65" t="s">
        <v>529</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529</v>
      </c>
      <c r="L51" s="64" t="s">
        <v>529</v>
      </c>
      <c r="M51" s="64" t="s">
        <v>529</v>
      </c>
      <c r="N51" s="64" t="s">
        <v>529</v>
      </c>
      <c r="O51" s="65" t="s">
        <v>529</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1269</v>
      </c>
      <c r="L52" s="64">
        <v>1287</v>
      </c>
      <c r="M52" s="64">
        <v>1308</v>
      </c>
      <c r="N52" s="64">
        <v>1180</v>
      </c>
      <c r="O52" s="65">
        <v>1198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-20</v>
      </c>
      <c r="L53" s="69">
        <v>-33</v>
      </c>
      <c r="M53" s="69">
        <v>-2</v>
      </c>
      <c r="N53" s="69">
        <v>14</v>
      </c>
      <c r="O53" s="70">
        <v>-26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W+L24R8NhbwlGaLzh5eWnmPNqGcywuMPf0BAG9I34fS2WjaX1xh9lDje9OCxw8pij8MgzXmVn+PG/tQwBqYew==" saltValue="5E4Sa5VUy0CKx8R+DKI5b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570</v>
      </c>
      <c r="J40" s="100" t="s">
        <v>571</v>
      </c>
      <c r="K40" s="100" t="s">
        <v>572</v>
      </c>
      <c r="L40" s="100" t="s">
        <v>573</v>
      </c>
      <c r="M40" s="101" t="s">
        <v>574</v>
      </c>
    </row>
    <row r="41" spans="2:13" ht="27.75" customHeight="1" x14ac:dyDescent="0.15">
      <c r="B41" s="1238" t="s">
        <v>30</v>
      </c>
      <c r="C41" s="1239"/>
      <c r="D41" s="102"/>
      <c r="E41" s="1244" t="s">
        <v>31</v>
      </c>
      <c r="F41" s="1244"/>
      <c r="G41" s="1244"/>
      <c r="H41" s="1245"/>
      <c r="I41" s="103">
        <v>8181</v>
      </c>
      <c r="J41" s="104">
        <v>8229</v>
      </c>
      <c r="K41" s="104">
        <v>8565</v>
      </c>
      <c r="L41" s="104">
        <v>9146</v>
      </c>
      <c r="M41" s="105">
        <v>9267</v>
      </c>
    </row>
    <row r="42" spans="2:13" ht="27.75" customHeight="1" x14ac:dyDescent="0.15">
      <c r="B42" s="1240"/>
      <c r="C42" s="1241"/>
      <c r="D42" s="106"/>
      <c r="E42" s="1246" t="s">
        <v>32</v>
      </c>
      <c r="F42" s="1246"/>
      <c r="G42" s="1246"/>
      <c r="H42" s="1247"/>
      <c r="I42" s="107" t="s">
        <v>529</v>
      </c>
      <c r="J42" s="108" t="s">
        <v>529</v>
      </c>
      <c r="K42" s="108" t="s">
        <v>529</v>
      </c>
      <c r="L42" s="108" t="s">
        <v>529</v>
      </c>
      <c r="M42" s="109" t="s">
        <v>529</v>
      </c>
    </row>
    <row r="43" spans="2:13" ht="27.75" customHeight="1" x14ac:dyDescent="0.15">
      <c r="B43" s="1240"/>
      <c r="C43" s="1241"/>
      <c r="D43" s="106"/>
      <c r="E43" s="1246" t="s">
        <v>33</v>
      </c>
      <c r="F43" s="1246"/>
      <c r="G43" s="1246"/>
      <c r="H43" s="1247"/>
      <c r="I43" s="107">
        <v>4881</v>
      </c>
      <c r="J43" s="108">
        <v>4626</v>
      </c>
      <c r="K43" s="108">
        <v>4329</v>
      </c>
      <c r="L43" s="108">
        <v>3693</v>
      </c>
      <c r="M43" s="109">
        <v>3154</v>
      </c>
    </row>
    <row r="44" spans="2:13" ht="27.75" customHeight="1" x14ac:dyDescent="0.15">
      <c r="B44" s="1240"/>
      <c r="C44" s="1241"/>
      <c r="D44" s="106"/>
      <c r="E44" s="1246" t="s">
        <v>34</v>
      </c>
      <c r="F44" s="1246"/>
      <c r="G44" s="1246"/>
      <c r="H44" s="1247"/>
      <c r="I44" s="107">
        <v>13</v>
      </c>
      <c r="J44" s="108" t="s">
        <v>529</v>
      </c>
      <c r="K44" s="108" t="s">
        <v>529</v>
      </c>
      <c r="L44" s="108" t="s">
        <v>529</v>
      </c>
      <c r="M44" s="109" t="s">
        <v>529</v>
      </c>
    </row>
    <row r="45" spans="2:13" ht="27.75" customHeight="1" x14ac:dyDescent="0.15">
      <c r="B45" s="1240"/>
      <c r="C45" s="1241"/>
      <c r="D45" s="106"/>
      <c r="E45" s="1246" t="s">
        <v>35</v>
      </c>
      <c r="F45" s="1246"/>
      <c r="G45" s="1246"/>
      <c r="H45" s="1247"/>
      <c r="I45" s="107">
        <v>707</v>
      </c>
      <c r="J45" s="108">
        <v>841</v>
      </c>
      <c r="K45" s="108">
        <v>946</v>
      </c>
      <c r="L45" s="108">
        <v>842</v>
      </c>
      <c r="M45" s="109">
        <v>812</v>
      </c>
    </row>
    <row r="46" spans="2:13" ht="27.75" customHeight="1" x14ac:dyDescent="0.15">
      <c r="B46" s="1240"/>
      <c r="C46" s="1241"/>
      <c r="D46" s="110"/>
      <c r="E46" s="1246" t="s">
        <v>36</v>
      </c>
      <c r="F46" s="1246"/>
      <c r="G46" s="1246"/>
      <c r="H46" s="1247"/>
      <c r="I46" s="107" t="s">
        <v>529</v>
      </c>
      <c r="J46" s="108" t="s">
        <v>529</v>
      </c>
      <c r="K46" s="108" t="s">
        <v>529</v>
      </c>
      <c r="L46" s="108" t="s">
        <v>529</v>
      </c>
      <c r="M46" s="109" t="s">
        <v>529</v>
      </c>
    </row>
    <row r="47" spans="2:13" ht="27.75" customHeight="1" x14ac:dyDescent="0.15">
      <c r="B47" s="1240"/>
      <c r="C47" s="1241"/>
      <c r="D47" s="111"/>
      <c r="E47" s="1248" t="s">
        <v>37</v>
      </c>
      <c r="F47" s="1249"/>
      <c r="G47" s="1249"/>
      <c r="H47" s="1250"/>
      <c r="I47" s="107" t="s">
        <v>529</v>
      </c>
      <c r="J47" s="108" t="s">
        <v>529</v>
      </c>
      <c r="K47" s="108" t="s">
        <v>529</v>
      </c>
      <c r="L47" s="108" t="s">
        <v>529</v>
      </c>
      <c r="M47" s="109" t="s">
        <v>529</v>
      </c>
    </row>
    <row r="48" spans="2:13" ht="27.75" customHeight="1" x14ac:dyDescent="0.15">
      <c r="B48" s="1240"/>
      <c r="C48" s="1241"/>
      <c r="D48" s="106"/>
      <c r="E48" s="1246" t="s">
        <v>38</v>
      </c>
      <c r="F48" s="1246"/>
      <c r="G48" s="1246"/>
      <c r="H48" s="1247"/>
      <c r="I48" s="107" t="s">
        <v>529</v>
      </c>
      <c r="J48" s="108" t="s">
        <v>529</v>
      </c>
      <c r="K48" s="108" t="s">
        <v>529</v>
      </c>
      <c r="L48" s="108" t="s">
        <v>529</v>
      </c>
      <c r="M48" s="109" t="s">
        <v>529</v>
      </c>
    </row>
    <row r="49" spans="2:13" ht="27.75" customHeight="1" x14ac:dyDescent="0.15">
      <c r="B49" s="1242"/>
      <c r="C49" s="1243"/>
      <c r="D49" s="106"/>
      <c r="E49" s="1246" t="s">
        <v>39</v>
      </c>
      <c r="F49" s="1246"/>
      <c r="G49" s="1246"/>
      <c r="H49" s="1247"/>
      <c r="I49" s="107" t="s">
        <v>529</v>
      </c>
      <c r="J49" s="108" t="s">
        <v>529</v>
      </c>
      <c r="K49" s="108" t="s">
        <v>529</v>
      </c>
      <c r="L49" s="108" t="s">
        <v>529</v>
      </c>
      <c r="M49" s="109" t="s">
        <v>529</v>
      </c>
    </row>
    <row r="50" spans="2:13" ht="27.75" customHeight="1" x14ac:dyDescent="0.15">
      <c r="B50" s="1251" t="s">
        <v>40</v>
      </c>
      <c r="C50" s="1252"/>
      <c r="D50" s="112"/>
      <c r="E50" s="1246" t="s">
        <v>41</v>
      </c>
      <c r="F50" s="1246"/>
      <c r="G50" s="1246"/>
      <c r="H50" s="1247"/>
      <c r="I50" s="107">
        <v>8164</v>
      </c>
      <c r="J50" s="108">
        <v>7306</v>
      </c>
      <c r="K50" s="108">
        <v>7879</v>
      </c>
      <c r="L50" s="108">
        <v>8812</v>
      </c>
      <c r="M50" s="109">
        <v>8099</v>
      </c>
    </row>
    <row r="51" spans="2:13" ht="27.75" customHeight="1" x14ac:dyDescent="0.15">
      <c r="B51" s="1240"/>
      <c r="C51" s="1241"/>
      <c r="D51" s="106"/>
      <c r="E51" s="1246" t="s">
        <v>42</v>
      </c>
      <c r="F51" s="1246"/>
      <c r="G51" s="1246"/>
      <c r="H51" s="1247"/>
      <c r="I51" s="107">
        <v>3693</v>
      </c>
      <c r="J51" s="108">
        <v>3482</v>
      </c>
      <c r="K51" s="108">
        <v>3273</v>
      </c>
      <c r="L51" s="108">
        <v>2753</v>
      </c>
      <c r="M51" s="109">
        <v>2396</v>
      </c>
    </row>
    <row r="52" spans="2:13" ht="27.75" customHeight="1" x14ac:dyDescent="0.15">
      <c r="B52" s="1242"/>
      <c r="C52" s="1243"/>
      <c r="D52" s="106"/>
      <c r="E52" s="1246" t="s">
        <v>43</v>
      </c>
      <c r="F52" s="1246"/>
      <c r="G52" s="1246"/>
      <c r="H52" s="1247"/>
      <c r="I52" s="107">
        <v>10163</v>
      </c>
      <c r="J52" s="108">
        <v>9926</v>
      </c>
      <c r="K52" s="108">
        <v>9852</v>
      </c>
      <c r="L52" s="108">
        <v>9813</v>
      </c>
      <c r="M52" s="109">
        <v>9524</v>
      </c>
    </row>
    <row r="53" spans="2:13" ht="27.75" customHeight="1" thickBot="1" x14ac:dyDescent="0.2">
      <c r="B53" s="1253" t="s">
        <v>44</v>
      </c>
      <c r="C53" s="1254"/>
      <c r="D53" s="113"/>
      <c r="E53" s="1255" t="s">
        <v>45</v>
      </c>
      <c r="F53" s="1255"/>
      <c r="G53" s="1255"/>
      <c r="H53" s="1256"/>
      <c r="I53" s="114">
        <v>-8238</v>
      </c>
      <c r="J53" s="115">
        <v>-7018</v>
      </c>
      <c r="K53" s="115">
        <v>-7163</v>
      </c>
      <c r="L53" s="115">
        <v>-7698</v>
      </c>
      <c r="M53" s="116">
        <v>-6786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6RG63gRpQc3+0cp7Pay+nGUqMOe0+S/sa8pEZ11Fq+sRVlMNcB0EnAkkqb+lC/4GdtgV2607rkxh7xZ7uknmg==" saltValue="NKBRE9qBtME4HABbwKbv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572</v>
      </c>
      <c r="G54" s="125" t="s">
        <v>573</v>
      </c>
      <c r="H54" s="126" t="s">
        <v>574</v>
      </c>
    </row>
    <row r="55" spans="2:8" ht="52.5" customHeight="1" x14ac:dyDescent="0.15">
      <c r="B55" s="127"/>
      <c r="C55" s="1265" t="s">
        <v>48</v>
      </c>
      <c r="D55" s="1265"/>
      <c r="E55" s="1266"/>
      <c r="F55" s="128">
        <v>4261</v>
      </c>
      <c r="G55" s="128">
        <v>2864</v>
      </c>
      <c r="H55" s="129">
        <v>2864</v>
      </c>
    </row>
    <row r="56" spans="2:8" ht="52.5" customHeight="1" x14ac:dyDescent="0.15">
      <c r="B56" s="130"/>
      <c r="C56" s="1267" t="s">
        <v>49</v>
      </c>
      <c r="D56" s="1267"/>
      <c r="E56" s="1268"/>
      <c r="F56" s="131">
        <v>0</v>
      </c>
      <c r="G56" s="131">
        <v>0</v>
      </c>
      <c r="H56" s="132">
        <v>0</v>
      </c>
    </row>
    <row r="57" spans="2:8" ht="53.25" customHeight="1" x14ac:dyDescent="0.15">
      <c r="B57" s="130"/>
      <c r="C57" s="1269" t="s">
        <v>50</v>
      </c>
      <c r="D57" s="1269"/>
      <c r="E57" s="1270"/>
      <c r="F57" s="133">
        <v>2756</v>
      </c>
      <c r="G57" s="133">
        <v>4262</v>
      </c>
      <c r="H57" s="134">
        <v>3464</v>
      </c>
    </row>
    <row r="58" spans="2:8" ht="45.75" customHeight="1" x14ac:dyDescent="0.15">
      <c r="B58" s="135"/>
      <c r="C58" s="1257" t="s">
        <v>595</v>
      </c>
      <c r="D58" s="1258"/>
      <c r="E58" s="1259"/>
      <c r="F58" s="136">
        <v>876</v>
      </c>
      <c r="G58" s="137">
        <v>2393</v>
      </c>
      <c r="H58" s="137">
        <v>1605</v>
      </c>
    </row>
    <row r="59" spans="2:8" ht="45.75" customHeight="1" x14ac:dyDescent="0.15">
      <c r="B59" s="135"/>
      <c r="C59" s="1257" t="s">
        <v>596</v>
      </c>
      <c r="D59" s="1258"/>
      <c r="E59" s="1259"/>
      <c r="F59" s="136">
        <v>1109</v>
      </c>
      <c r="G59" s="137">
        <v>1095</v>
      </c>
      <c r="H59" s="137">
        <v>1084</v>
      </c>
    </row>
    <row r="60" spans="2:8" ht="45.75" customHeight="1" x14ac:dyDescent="0.15">
      <c r="B60" s="135"/>
      <c r="C60" s="1257" t="s">
        <v>597</v>
      </c>
      <c r="D60" s="1258"/>
      <c r="E60" s="1259"/>
      <c r="F60" s="136">
        <v>324</v>
      </c>
      <c r="G60" s="137">
        <v>324</v>
      </c>
      <c r="H60" s="137">
        <v>324</v>
      </c>
    </row>
    <row r="61" spans="2:8" ht="45.75" customHeight="1" x14ac:dyDescent="0.15">
      <c r="B61" s="135"/>
      <c r="C61" s="1257" t="s">
        <v>598</v>
      </c>
      <c r="D61" s="1258"/>
      <c r="E61" s="1259"/>
      <c r="F61" s="136">
        <v>261</v>
      </c>
      <c r="G61" s="137">
        <v>261</v>
      </c>
      <c r="H61" s="137">
        <v>261</v>
      </c>
    </row>
    <row r="62" spans="2:8" ht="45.75" customHeight="1" thickBot="1" x14ac:dyDescent="0.2">
      <c r="B62" s="138"/>
      <c r="C62" s="1260" t="s">
        <v>599</v>
      </c>
      <c r="D62" s="1261"/>
      <c r="E62" s="1262"/>
      <c r="F62" s="139">
        <v>128</v>
      </c>
      <c r="G62" s="140">
        <v>128</v>
      </c>
      <c r="H62" s="140">
        <v>128</v>
      </c>
    </row>
    <row r="63" spans="2:8" ht="52.5" customHeight="1" thickBot="1" x14ac:dyDescent="0.2">
      <c r="B63" s="141"/>
      <c r="C63" s="1263" t="s">
        <v>51</v>
      </c>
      <c r="D63" s="1263"/>
      <c r="E63" s="1264"/>
      <c r="F63" s="142">
        <v>7017</v>
      </c>
      <c r="G63" s="142">
        <v>7126</v>
      </c>
      <c r="H63" s="143">
        <v>6329</v>
      </c>
    </row>
    <row r="64" spans="2:8" ht="15" customHeight="1" x14ac:dyDescent="0.15"/>
  </sheetData>
  <sheetProtection algorithmName="SHA-512" hashValue="ieJS99B2oyYrXjVhT5PXfeKQ69NiZrSF2/c+ognYkOk4KG4LvNGpuG4AJRoXVuGtUaM2benTt4lCGjxIkvQmGQ==" saltValue="Ew2xwW5WIP0OtyNVqBUc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55" zoomScaleNormal="55"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570</v>
      </c>
      <c r="BQ50" s="1305"/>
      <c r="BR50" s="1305"/>
      <c r="BS50" s="1305"/>
      <c r="BT50" s="1305"/>
      <c r="BU50" s="1305"/>
      <c r="BV50" s="1305"/>
      <c r="BW50" s="1305"/>
      <c r="BX50" s="1305" t="s">
        <v>571</v>
      </c>
      <c r="BY50" s="1305"/>
      <c r="BZ50" s="1305"/>
      <c r="CA50" s="1305"/>
      <c r="CB50" s="1305"/>
      <c r="CC50" s="1305"/>
      <c r="CD50" s="1305"/>
      <c r="CE50" s="1305"/>
      <c r="CF50" s="1305" t="s">
        <v>572</v>
      </c>
      <c r="CG50" s="1305"/>
      <c r="CH50" s="1305"/>
      <c r="CI50" s="1305"/>
      <c r="CJ50" s="1305"/>
      <c r="CK50" s="1305"/>
      <c r="CL50" s="1305"/>
      <c r="CM50" s="1305"/>
      <c r="CN50" s="1305" t="s">
        <v>573</v>
      </c>
      <c r="CO50" s="1305"/>
      <c r="CP50" s="1305"/>
      <c r="CQ50" s="1305"/>
      <c r="CR50" s="1305"/>
      <c r="CS50" s="1305"/>
      <c r="CT50" s="1305"/>
      <c r="CU50" s="1305"/>
      <c r="CV50" s="1305" t="s">
        <v>574</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616</v>
      </c>
      <c r="AO51" s="1309"/>
      <c r="AP51" s="1309"/>
      <c r="AQ51" s="1309"/>
      <c r="AR51" s="1309"/>
      <c r="AS51" s="1309"/>
      <c r="AT51" s="1309"/>
      <c r="AU51" s="1309"/>
      <c r="AV51" s="1309"/>
      <c r="AW51" s="1309"/>
      <c r="AX51" s="1309"/>
      <c r="AY51" s="1309"/>
      <c r="AZ51" s="1309"/>
      <c r="BA51" s="1309"/>
      <c r="BB51" s="1309" t="s">
        <v>617</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0"/>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618</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0"/>
      <c r="CG53" s="1311"/>
      <c r="CH53" s="1311"/>
      <c r="CI53" s="1311"/>
      <c r="CJ53" s="1311"/>
      <c r="CK53" s="1311"/>
      <c r="CL53" s="1311"/>
      <c r="CM53" s="1311"/>
      <c r="CN53" s="1311">
        <v>66.900000000000006</v>
      </c>
      <c r="CO53" s="1311"/>
      <c r="CP53" s="1311"/>
      <c r="CQ53" s="1311"/>
      <c r="CR53" s="1311"/>
      <c r="CS53" s="1311"/>
      <c r="CT53" s="1311"/>
      <c r="CU53" s="1311"/>
      <c r="CV53" s="1311">
        <v>67.2</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619</v>
      </c>
      <c r="AO55" s="1305"/>
      <c r="AP55" s="1305"/>
      <c r="AQ55" s="1305"/>
      <c r="AR55" s="1305"/>
      <c r="AS55" s="1305"/>
      <c r="AT55" s="1305"/>
      <c r="AU55" s="1305"/>
      <c r="AV55" s="1305"/>
      <c r="AW55" s="1305"/>
      <c r="AX55" s="1305"/>
      <c r="AY55" s="1305"/>
      <c r="AZ55" s="1305"/>
      <c r="BA55" s="1305"/>
      <c r="BB55" s="1309" t="s">
        <v>617</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0"/>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618</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0"/>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620</v>
      </c>
    </row>
    <row r="64" spans="1:109" x14ac:dyDescent="0.15">
      <c r="B64" s="1280"/>
      <c r="G64" s="1287"/>
      <c r="I64" s="1321"/>
      <c r="J64" s="1321"/>
      <c r="K64" s="1321"/>
      <c r="L64" s="1321"/>
      <c r="M64" s="1321"/>
      <c r="N64" s="1322"/>
      <c r="AM64" s="1287"/>
      <c r="AN64" s="1287" t="s">
        <v>613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ht="13.5" customHeight="1" x14ac:dyDescent="0.15">
      <c r="B65" s="1280"/>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570</v>
      </c>
      <c r="BQ72" s="1305"/>
      <c r="BR72" s="1305"/>
      <c r="BS72" s="1305"/>
      <c r="BT72" s="1305"/>
      <c r="BU72" s="1305"/>
      <c r="BV72" s="1305"/>
      <c r="BW72" s="1305"/>
      <c r="BX72" s="1305" t="s">
        <v>571</v>
      </c>
      <c r="BY72" s="1305"/>
      <c r="BZ72" s="1305"/>
      <c r="CA72" s="1305"/>
      <c r="CB72" s="1305"/>
      <c r="CC72" s="1305"/>
      <c r="CD72" s="1305"/>
      <c r="CE72" s="1305"/>
      <c r="CF72" s="1305" t="s">
        <v>572</v>
      </c>
      <c r="CG72" s="1305"/>
      <c r="CH72" s="1305"/>
      <c r="CI72" s="1305"/>
      <c r="CJ72" s="1305"/>
      <c r="CK72" s="1305"/>
      <c r="CL72" s="1305"/>
      <c r="CM72" s="1305"/>
      <c r="CN72" s="1305" t="s">
        <v>573</v>
      </c>
      <c r="CO72" s="1305"/>
      <c r="CP72" s="1305"/>
      <c r="CQ72" s="1305"/>
      <c r="CR72" s="1305"/>
      <c r="CS72" s="1305"/>
      <c r="CT72" s="1305"/>
      <c r="CU72" s="1305"/>
      <c r="CV72" s="1305" t="s">
        <v>574</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616</v>
      </c>
      <c r="AO73" s="1309"/>
      <c r="AP73" s="1309"/>
      <c r="AQ73" s="1309"/>
      <c r="AR73" s="1309"/>
      <c r="AS73" s="1309"/>
      <c r="AT73" s="1309"/>
      <c r="AU73" s="1309"/>
      <c r="AV73" s="1309"/>
      <c r="AW73" s="1309"/>
      <c r="AX73" s="1309"/>
      <c r="AY73" s="1309"/>
      <c r="AZ73" s="1309"/>
      <c r="BA73" s="1309"/>
      <c r="BB73" s="1309" t="s">
        <v>617</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622</v>
      </c>
      <c r="BC75" s="1309"/>
      <c r="BD75" s="1309"/>
      <c r="BE75" s="1309"/>
      <c r="BF75" s="1309"/>
      <c r="BG75" s="1309"/>
      <c r="BH75" s="1309"/>
      <c r="BI75" s="1309"/>
      <c r="BJ75" s="1309"/>
      <c r="BK75" s="1309"/>
      <c r="BL75" s="1309"/>
      <c r="BM75" s="1309"/>
      <c r="BN75" s="1309"/>
      <c r="BO75" s="1309"/>
      <c r="BP75" s="1311">
        <v>1.4</v>
      </c>
      <c r="BQ75" s="1311"/>
      <c r="BR75" s="1311"/>
      <c r="BS75" s="1311"/>
      <c r="BT75" s="1311"/>
      <c r="BU75" s="1311"/>
      <c r="BV75" s="1311"/>
      <c r="BW75" s="1311"/>
      <c r="BX75" s="1311">
        <v>0.4</v>
      </c>
      <c r="BY75" s="1311"/>
      <c r="BZ75" s="1311"/>
      <c r="CA75" s="1311"/>
      <c r="CB75" s="1311"/>
      <c r="CC75" s="1311"/>
      <c r="CD75" s="1311"/>
      <c r="CE75" s="1311"/>
      <c r="CF75" s="1311">
        <v>-0.3</v>
      </c>
      <c r="CG75" s="1311"/>
      <c r="CH75" s="1311"/>
      <c r="CI75" s="1311"/>
      <c r="CJ75" s="1311"/>
      <c r="CK75" s="1311"/>
      <c r="CL75" s="1311"/>
      <c r="CM75" s="1311"/>
      <c r="CN75" s="1311">
        <v>-0.1</v>
      </c>
      <c r="CO75" s="1311"/>
      <c r="CP75" s="1311"/>
      <c r="CQ75" s="1311"/>
      <c r="CR75" s="1311"/>
      <c r="CS75" s="1311"/>
      <c r="CT75" s="1311"/>
      <c r="CU75" s="1311"/>
      <c r="CV75" s="1311">
        <v>0</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619</v>
      </c>
      <c r="AO77" s="1305"/>
      <c r="AP77" s="1305"/>
      <c r="AQ77" s="1305"/>
      <c r="AR77" s="1305"/>
      <c r="AS77" s="1305"/>
      <c r="AT77" s="1305"/>
      <c r="AU77" s="1305"/>
      <c r="AV77" s="1305"/>
      <c r="AW77" s="1305"/>
      <c r="AX77" s="1305"/>
      <c r="AY77" s="1305"/>
      <c r="AZ77" s="1305"/>
      <c r="BA77" s="1305"/>
      <c r="BB77" s="1309" t="s">
        <v>617</v>
      </c>
      <c r="BC77" s="1309"/>
      <c r="BD77" s="1309"/>
      <c r="BE77" s="1309"/>
      <c r="BF77" s="1309"/>
      <c r="BG77" s="1309"/>
      <c r="BH77" s="1309"/>
      <c r="BI77" s="1309"/>
      <c r="BJ77" s="1309"/>
      <c r="BK77" s="1309"/>
      <c r="BL77" s="1309"/>
      <c r="BM77" s="1309"/>
      <c r="BN77" s="1309"/>
      <c r="BO77" s="1309"/>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622</v>
      </c>
      <c r="BC79" s="1309"/>
      <c r="BD79" s="1309"/>
      <c r="BE79" s="1309"/>
      <c r="BF79" s="1309"/>
      <c r="BG79" s="1309"/>
      <c r="BH79" s="1309"/>
      <c r="BI79" s="1309"/>
      <c r="BJ79" s="1309"/>
      <c r="BK79" s="1309"/>
      <c r="BL79" s="1309"/>
      <c r="BM79" s="1309"/>
      <c r="BN79" s="1309"/>
      <c r="BO79" s="1309"/>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VNxldO8D/1L5AdkAPjFOrmUll50/EJh43bSbIzYYZQ3T6IS9lk85e6H0Tk11mrd6QyucvzNbdsAVk/6A7SBf6Q==" saltValue="zsTV0s1v+//WIPwT2OBvb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IRym4KLc6gsDR4qG0WmlRZWacckyCdIQHhFYbgVNX3F4BV2ZZpapQ3lvfNb+C+Qm8u0CsA8fZOal/63Ujs6N6Q==" saltValue="YyVcYyqyCJQJu6ffNy1Tn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516</v>
      </c>
    </row>
  </sheetData>
  <sheetProtection algorithmName="SHA-512" hashValue="vT59nDKMhDeUOM4TL/aLvvyhQmcpYY1ls5j++6NLVgExNc3L7jMANESIdNfc65Sz8dBDxtfgbuGCW/cZ5ewNRg==" saltValue="0ZpkdmFylyjalBhTINrhw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567</v>
      </c>
      <c r="G2" s="157"/>
      <c r="H2" s="158"/>
    </row>
    <row r="3" spans="1:8" x14ac:dyDescent="0.15">
      <c r="A3" s="154" t="s">
        <v>560</v>
      </c>
      <c r="B3" s="159"/>
      <c r="C3" s="160"/>
      <c r="D3" s="161">
        <v>38816</v>
      </c>
      <c r="E3" s="162"/>
      <c r="F3" s="163">
        <v>49919</v>
      </c>
      <c r="G3" s="164"/>
      <c r="H3" s="165"/>
    </row>
    <row r="4" spans="1:8" x14ac:dyDescent="0.15">
      <c r="A4" s="166"/>
      <c r="B4" s="167"/>
      <c r="C4" s="168"/>
      <c r="D4" s="169">
        <v>29845</v>
      </c>
      <c r="E4" s="170"/>
      <c r="F4" s="171">
        <v>26398</v>
      </c>
      <c r="G4" s="172"/>
      <c r="H4" s="173"/>
    </row>
    <row r="5" spans="1:8" x14ac:dyDescent="0.15">
      <c r="A5" s="154" t="s">
        <v>562</v>
      </c>
      <c r="B5" s="159"/>
      <c r="C5" s="160"/>
      <c r="D5" s="161">
        <v>43742</v>
      </c>
      <c r="E5" s="162"/>
      <c r="F5" s="163">
        <v>47738</v>
      </c>
      <c r="G5" s="164"/>
      <c r="H5" s="165"/>
    </row>
    <row r="6" spans="1:8" x14ac:dyDescent="0.15">
      <c r="A6" s="166"/>
      <c r="B6" s="167"/>
      <c r="C6" s="168"/>
      <c r="D6" s="169">
        <v>39428</v>
      </c>
      <c r="E6" s="170"/>
      <c r="F6" s="171">
        <v>24937</v>
      </c>
      <c r="G6" s="172"/>
      <c r="H6" s="173"/>
    </row>
    <row r="7" spans="1:8" x14ac:dyDescent="0.15">
      <c r="A7" s="154" t="s">
        <v>563</v>
      </c>
      <c r="B7" s="159"/>
      <c r="C7" s="160"/>
      <c r="D7" s="161">
        <v>57347</v>
      </c>
      <c r="E7" s="162"/>
      <c r="F7" s="163">
        <v>52191</v>
      </c>
      <c r="G7" s="164"/>
      <c r="H7" s="165"/>
    </row>
    <row r="8" spans="1:8" x14ac:dyDescent="0.15">
      <c r="A8" s="166"/>
      <c r="B8" s="167"/>
      <c r="C8" s="168"/>
      <c r="D8" s="169">
        <v>37569</v>
      </c>
      <c r="E8" s="170"/>
      <c r="F8" s="171">
        <v>24843</v>
      </c>
      <c r="G8" s="172"/>
      <c r="H8" s="173"/>
    </row>
    <row r="9" spans="1:8" x14ac:dyDescent="0.15">
      <c r="A9" s="154" t="s">
        <v>564</v>
      </c>
      <c r="B9" s="159"/>
      <c r="C9" s="160"/>
      <c r="D9" s="161">
        <v>51724</v>
      </c>
      <c r="E9" s="162"/>
      <c r="F9" s="163">
        <v>47387</v>
      </c>
      <c r="G9" s="164"/>
      <c r="H9" s="165"/>
    </row>
    <row r="10" spans="1:8" x14ac:dyDescent="0.15">
      <c r="A10" s="166"/>
      <c r="B10" s="167"/>
      <c r="C10" s="168"/>
      <c r="D10" s="169">
        <v>35097</v>
      </c>
      <c r="E10" s="170"/>
      <c r="F10" s="171">
        <v>24928</v>
      </c>
      <c r="G10" s="172"/>
      <c r="H10" s="173"/>
    </row>
    <row r="11" spans="1:8" x14ac:dyDescent="0.15">
      <c r="A11" s="154" t="s">
        <v>565</v>
      </c>
      <c r="B11" s="159"/>
      <c r="C11" s="160"/>
      <c r="D11" s="161">
        <v>41564</v>
      </c>
      <c r="E11" s="162"/>
      <c r="F11" s="163">
        <v>51264</v>
      </c>
      <c r="G11" s="164"/>
      <c r="H11" s="165"/>
    </row>
    <row r="12" spans="1:8" x14ac:dyDescent="0.15">
      <c r="A12" s="166"/>
      <c r="B12" s="167"/>
      <c r="C12" s="174"/>
      <c r="D12" s="169">
        <v>33007</v>
      </c>
      <c r="E12" s="170"/>
      <c r="F12" s="171">
        <v>26040</v>
      </c>
      <c r="G12" s="172"/>
      <c r="H12" s="173"/>
    </row>
    <row r="13" spans="1:8" x14ac:dyDescent="0.15">
      <c r="A13" s="154"/>
      <c r="B13" s="159"/>
      <c r="C13" s="175"/>
      <c r="D13" s="176">
        <v>46639</v>
      </c>
      <c r="E13" s="177"/>
      <c r="F13" s="178">
        <v>49700</v>
      </c>
      <c r="G13" s="179"/>
      <c r="H13" s="165"/>
    </row>
    <row r="14" spans="1:8" x14ac:dyDescent="0.15">
      <c r="A14" s="166"/>
      <c r="B14" s="167"/>
      <c r="C14" s="168"/>
      <c r="D14" s="169">
        <v>34989</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9.84</v>
      </c>
      <c r="C19" s="180">
        <f>ROUND(VALUE(SUBSTITUTE(実質収支比率等に係る経年分析!G$48,"▲","-")),2)</f>
        <v>10.07</v>
      </c>
      <c r="D19" s="180">
        <f>ROUND(VALUE(SUBSTITUTE(実質収支比率等に係る経年分析!H$48,"▲","-")),2)</f>
        <v>10.32</v>
      </c>
      <c r="E19" s="180">
        <f>ROUND(VALUE(SUBSTITUTE(実質収支比率等に係る経年分析!I$48,"▲","-")),2)</f>
        <v>7.96</v>
      </c>
      <c r="F19" s="180">
        <f>ROUND(VALUE(SUBSTITUTE(実質収支比率等に係る経年分析!J$48,"▲","-")),2)</f>
        <v>8.9499999999999993</v>
      </c>
    </row>
    <row r="20" spans="1:11" x14ac:dyDescent="0.15">
      <c r="A20" s="180" t="s">
        <v>55</v>
      </c>
      <c r="B20" s="180">
        <f>ROUND(VALUE(SUBSTITUTE(実質収支比率等に係る経年分析!F$47,"▲","-")),2)</f>
        <v>73.42</v>
      </c>
      <c r="C20" s="180">
        <f>ROUND(VALUE(SUBSTITUTE(実質収支比率等に係る経年分析!G$47,"▲","-")),2)</f>
        <v>60.79</v>
      </c>
      <c r="D20" s="180">
        <f>ROUND(VALUE(SUBSTITUTE(実質収支比率等に係る経年分析!H$47,"▲","-")),2)</f>
        <v>63.63</v>
      </c>
      <c r="E20" s="180">
        <f>ROUND(VALUE(SUBSTITUTE(実質収支比率等に係る経年分析!I$47,"▲","-")),2)</f>
        <v>42.13</v>
      </c>
      <c r="F20" s="180">
        <f>ROUND(VALUE(SUBSTITUTE(実質収支比率等に係る経年分析!J$47,"▲","-")),2)</f>
        <v>42.05</v>
      </c>
    </row>
    <row r="21" spans="1:11" x14ac:dyDescent="0.15">
      <c r="A21" s="180" t="s">
        <v>56</v>
      </c>
      <c r="B21" s="180">
        <f>IF(ISNUMBER(VALUE(SUBSTITUTE(実質収支比率等に係る経年分析!F$49,"▲","-"))),ROUND(VALUE(SUBSTITUTE(実質収支比率等に係る経年分析!F$49,"▲","-")),2),NA())</f>
        <v>-9.73</v>
      </c>
      <c r="C21" s="180">
        <f>IF(ISNUMBER(VALUE(SUBSTITUTE(実質収支比率等に係る経年分析!G$49,"▲","-"))),ROUND(VALUE(SUBSTITUTE(実質収支比率等に係る経年分析!G$49,"▲","-")),2),NA())</f>
        <v>-20.37</v>
      </c>
      <c r="D21" s="180">
        <f>IF(ISNUMBER(VALUE(SUBSTITUTE(実質収支比率等に係る経年分析!H$49,"▲","-"))),ROUND(VALUE(SUBSTITUTE(実質収支比率等に係る経年分析!H$49,"▲","-")),2),NA())</f>
        <v>-5.88</v>
      </c>
      <c r="E21" s="180">
        <f>IF(ISNUMBER(VALUE(SUBSTITUTE(実質収支比率等に係る経年分析!I$49,"▲","-"))),ROUND(VALUE(SUBSTITUTE(実質収支比率等に係る経年分析!I$49,"▲","-")),2),NA())</f>
        <v>-31.58</v>
      </c>
      <c r="F21" s="180">
        <f>IF(ISNUMBER(VALUE(SUBSTITUTE(実質収支比率等に係る経年分析!J$49,"▲","-"))),ROUND(VALUE(SUBSTITUTE(実質収支比率等に係る経年分析!J$49,"▲","-")),2),NA())</f>
        <v>-6.33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後期高齢者医療事業へ振替</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国民健康保険事業・事業勘定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10.69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0.82</v>
      </c>
    </row>
    <row r="33" spans="1:16" x14ac:dyDescent="0.15">
      <c r="A33" s="181" t="str">
        <f>IF(連結実質赤字比率に係る赤字・黒字の構成分析!C$37="",NA(),連結実質赤字比率に係る赤字・黒字の構成分析!C$37)</f>
        <v>介護保険事業・事業勘定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1.31</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9.84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7.95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8.9499999999999993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17.329999999999998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1269</v>
      </c>
      <c r="E42" s="182"/>
      <c r="F42" s="182"/>
      <c r="G42" s="182">
        <f>'実質公債費比率（分子）の構造'!L$52</f>
        <v>1287</v>
      </c>
      <c r="H42" s="182"/>
      <c r="I42" s="182"/>
      <c r="J42" s="182">
        <f>'実質公債費比率（分子）の構造'!M$52</f>
        <v>1308</v>
      </c>
      <c r="K42" s="182"/>
      <c r="L42" s="182"/>
      <c r="M42" s="182">
        <f>'実質公債費比率（分子）の構造'!N$52</f>
        <v>1180</v>
      </c>
      <c r="N42" s="182"/>
      <c r="O42" s="182"/>
      <c r="P42" s="182">
        <f>'実質公債費比率（分子）の構造'!O$52</f>
        <v>1198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24</v>
      </c>
      <c r="C45" s="182"/>
      <c r="D45" s="182"/>
      <c r="E45" s="182">
        <f>'実質公債費比率（分子）の構造'!L$49</f>
        <v>13</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442</v>
      </c>
      <c r="C46" s="182"/>
      <c r="D46" s="182"/>
      <c r="E46" s="182">
        <f>'実質公債費比率（分子）の構造'!L$48</f>
        <v>443</v>
      </c>
      <c r="F46" s="182"/>
      <c r="G46" s="182"/>
      <c r="H46" s="182">
        <f>'実質公債費比率（分子）の構造'!M$48</f>
        <v>465</v>
      </c>
      <c r="I46" s="182"/>
      <c r="J46" s="182"/>
      <c r="K46" s="182">
        <f>'実質公債費比率（分子）の構造'!N$48</f>
        <v>320</v>
      </c>
      <c r="L46" s="182"/>
      <c r="M46" s="182"/>
      <c r="N46" s="182">
        <f>'実質公債費比率（分子）の構造'!O$48</f>
        <v>307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783</v>
      </c>
      <c r="C49" s="182"/>
      <c r="D49" s="182"/>
      <c r="E49" s="182">
        <f>'実質公債費比率（分子）の構造'!L$45</f>
        <v>798</v>
      </c>
      <c r="F49" s="182"/>
      <c r="G49" s="182"/>
      <c r="H49" s="182">
        <f>'実質公債費比率（分子）の構造'!M$45</f>
        <v>841</v>
      </c>
      <c r="I49" s="182"/>
      <c r="J49" s="182"/>
      <c r="K49" s="182">
        <f>'実質公債費比率（分子）の構造'!N$45</f>
        <v>874</v>
      </c>
      <c r="L49" s="182"/>
      <c r="M49" s="182"/>
      <c r="N49" s="182">
        <f>'実質公債費比率（分子）の構造'!O$45</f>
        <v>865</v>
      </c>
      <c r="O49" s="182"/>
      <c r="P49" s="182"/>
    </row>
    <row r="50" spans="1:16" x14ac:dyDescent="0.15">
      <c r="A50" s="182" t="s">
        <v>71</v>
      </c>
      <c r="B50" s="182" t="e">
        <f>NA()</f>
        <v>#N/A</v>
      </c>
      <c r="C50" s="182">
        <f>IF(ISNUMBER('実質公債費比率（分子）の構造'!K$53),'実質公債費比率（分子）の構造'!K$53,NA())</f>
        <v>-20</v>
      </c>
      <c r="D50" s="182" t="e">
        <f>NA()</f>
        <v>#N/A</v>
      </c>
      <c r="E50" s="182" t="e">
        <f>NA()</f>
        <v>#N/A</v>
      </c>
      <c r="F50" s="182">
        <f>IF(ISNUMBER('実質公債費比率（分子）の構造'!L$53),'実質公債費比率（分子）の構造'!L$53,NA())</f>
        <v>-33</v>
      </c>
      <c r="G50" s="182" t="e">
        <f>NA()</f>
        <v>#N/A</v>
      </c>
      <c r="H50" s="182" t="e">
        <f>NA()</f>
        <v>#N/A</v>
      </c>
      <c r="I50" s="182">
        <f>IF(ISNUMBER('実質公債費比率（分子）の構造'!M$53),'実質公債費比率（分子）の構造'!M$53,NA())</f>
        <v>-2</v>
      </c>
      <c r="J50" s="182" t="e">
        <f>NA()</f>
        <v>#N/A</v>
      </c>
      <c r="K50" s="182" t="e">
        <f>NA()</f>
        <v>#N/A</v>
      </c>
      <c r="L50" s="182">
        <f>IF(ISNUMBER('実質公債費比率（分子）の構造'!N$53),'実質公債費比率（分子）の構造'!N$53,NA())</f>
        <v>14</v>
      </c>
      <c r="M50" s="182" t="e">
        <f>NA()</f>
        <v>#N/A</v>
      </c>
      <c r="N50" s="182" t="e">
        <f>NA()</f>
        <v>#N/A</v>
      </c>
      <c r="O50" s="182">
        <f>IF(ISNUMBER('実質公債費比率（分子）の構造'!O$53),'実質公債費比率（分子）の構造'!O$53,NA())</f>
        <v>-26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10163</v>
      </c>
      <c r="E56" s="181"/>
      <c r="F56" s="181"/>
      <c r="G56" s="181">
        <f>'将来負担比率（分子）の構造'!J$52</f>
        <v>9926</v>
      </c>
      <c r="H56" s="181"/>
      <c r="I56" s="181"/>
      <c r="J56" s="181">
        <f>'将来負担比率（分子）の構造'!K$52</f>
        <v>9852</v>
      </c>
      <c r="K56" s="181"/>
      <c r="L56" s="181"/>
      <c r="M56" s="181">
        <f>'将来負担比率（分子）の構造'!L$52</f>
        <v>9813</v>
      </c>
      <c r="N56" s="181"/>
      <c r="O56" s="181"/>
      <c r="P56" s="181">
        <f>'将来負担比率（分子）の構造'!M$52</f>
        <v>9524</v>
      </c>
    </row>
    <row r="57" spans="1:16" x14ac:dyDescent="0.15">
      <c r="A57" s="181" t="s">
        <v>42</v>
      </c>
      <c r="B57" s="181"/>
      <c r="C57" s="181"/>
      <c r="D57" s="181">
        <f>'将来負担比率（分子）の構造'!I$51</f>
        <v>3693</v>
      </c>
      <c r="E57" s="181"/>
      <c r="F57" s="181"/>
      <c r="G57" s="181">
        <f>'将来負担比率（分子）の構造'!J$51</f>
        <v>3482</v>
      </c>
      <c r="H57" s="181"/>
      <c r="I57" s="181"/>
      <c r="J57" s="181">
        <f>'将来負担比率（分子）の構造'!K$51</f>
        <v>3273</v>
      </c>
      <c r="K57" s="181"/>
      <c r="L57" s="181"/>
      <c r="M57" s="181">
        <f>'将来負担比率（分子）の構造'!L$51</f>
        <v>2753</v>
      </c>
      <c r="N57" s="181"/>
      <c r="O57" s="181"/>
      <c r="P57" s="181">
        <f>'将来負担比率（分子）の構造'!M$51</f>
        <v>2396</v>
      </c>
    </row>
    <row r="58" spans="1:16" x14ac:dyDescent="0.15">
      <c r="A58" s="181" t="s">
        <v>41</v>
      </c>
      <c r="B58" s="181"/>
      <c r="C58" s="181"/>
      <c r="D58" s="181">
        <f>'将来負担比率（分子）の構造'!I$50</f>
        <v>8164</v>
      </c>
      <c r="E58" s="181"/>
      <c r="F58" s="181"/>
      <c r="G58" s="181">
        <f>'将来負担比率（分子）の構造'!J$50</f>
        <v>7306</v>
      </c>
      <c r="H58" s="181"/>
      <c r="I58" s="181"/>
      <c r="J58" s="181">
        <f>'将来負担比率（分子）の構造'!K$50</f>
        <v>7879</v>
      </c>
      <c r="K58" s="181"/>
      <c r="L58" s="181"/>
      <c r="M58" s="181">
        <f>'将来負担比率（分子）の構造'!L$50</f>
        <v>8812</v>
      </c>
      <c r="N58" s="181"/>
      <c r="O58" s="181"/>
      <c r="P58" s="181">
        <f>'将来負担比率（分子）の構造'!M$50</f>
        <v>8099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707</v>
      </c>
      <c r="C62" s="181"/>
      <c r="D62" s="181"/>
      <c r="E62" s="181">
        <f>'将来負担比率（分子）の構造'!J$45</f>
        <v>841</v>
      </c>
      <c r="F62" s="181"/>
      <c r="G62" s="181"/>
      <c r="H62" s="181">
        <f>'将来負担比率（分子）の構造'!K$45</f>
        <v>946</v>
      </c>
      <c r="I62" s="181"/>
      <c r="J62" s="181"/>
      <c r="K62" s="181">
        <f>'将来負担比率（分子）の構造'!L$45</f>
        <v>842</v>
      </c>
      <c r="L62" s="181"/>
      <c r="M62" s="181"/>
      <c r="N62" s="181">
        <f>'将来負担比率（分子）の構造'!M$45</f>
        <v>812</v>
      </c>
      <c r="O62" s="181"/>
      <c r="P62" s="181"/>
    </row>
    <row r="63" spans="1:16" x14ac:dyDescent="0.15">
      <c r="A63" s="181" t="s">
        <v>34</v>
      </c>
      <c r="B63" s="181">
        <f>'将来負担比率（分子）の構造'!I$44</f>
        <v>13</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4881</v>
      </c>
      <c r="C64" s="181"/>
      <c r="D64" s="181"/>
      <c r="E64" s="181">
        <f>'将来負担比率（分子）の構造'!J$43</f>
        <v>4626</v>
      </c>
      <c r="F64" s="181"/>
      <c r="G64" s="181"/>
      <c r="H64" s="181">
        <f>'将来負担比率（分子）の構造'!K$43</f>
        <v>4329</v>
      </c>
      <c r="I64" s="181"/>
      <c r="J64" s="181"/>
      <c r="K64" s="181">
        <f>'将来負担比率（分子）の構造'!L$43</f>
        <v>3693</v>
      </c>
      <c r="L64" s="181"/>
      <c r="M64" s="181"/>
      <c r="N64" s="181">
        <f>'将来負担比率（分子）の構造'!M$43</f>
        <v>3154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8181</v>
      </c>
      <c r="C66" s="181"/>
      <c r="D66" s="181"/>
      <c r="E66" s="181">
        <f>'将来負担比率（分子）の構造'!J$41</f>
        <v>8229</v>
      </c>
      <c r="F66" s="181"/>
      <c r="G66" s="181"/>
      <c r="H66" s="181">
        <f>'将来負担比率（分子）の構造'!K$41</f>
        <v>8565</v>
      </c>
      <c r="I66" s="181"/>
      <c r="J66" s="181"/>
      <c r="K66" s="181">
        <f>'将来負担比率（分子）の構造'!L$41</f>
        <v>9146</v>
      </c>
      <c r="L66" s="181"/>
      <c r="M66" s="181"/>
      <c r="N66" s="181">
        <f>'将来負担比率（分子）の構造'!M$41</f>
        <v>9267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4261</v>
      </c>
      <c r="C72" s="185">
        <f>基金残高に係る経年分析!G55</f>
        <v>2864</v>
      </c>
      <c r="D72" s="185">
        <f>基金残高に係る経年分析!H55</f>
        <v>2864</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2756</v>
      </c>
      <c r="C74" s="185">
        <f>基金残高に係る経年分析!G57</f>
        <v>4262</v>
      </c>
      <c r="D74" s="185">
        <f>基金残高に係る経年分析!H57</f>
        <v>3464</v>
      </c>
    </row>
  </sheetData>
  <sheetProtection algorithmName="SHA-512" hashValue="6wNsewqbdVVat45ON3K2PWdcuiNfIc9cfW0X61JO7Ju0e78yCC62jGiNEitApFuoUL6+ePnTp/KviYKzO+ngTQ==" saltValue="zO3WPndcf+PCK3/G2nDU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2021-03-08T06:48:58Z</cp:lastPrinted>
  <dcterms:created xsi:type="dcterms:W3CDTF">2021-02-05T03:31:35Z</dcterms:created>
  <dcterms:modified xsi:type="dcterms:W3CDTF">2021-09-17T06:23:47Z</dcterms:modified>
  <cp:category/>
</cp:coreProperties>
</file>